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9345" windowHeight="7215" tabRatio="946"/>
  </bookViews>
  <sheets>
    <sheet name="Indice" sheetId="15" r:id="rId1"/>
    <sheet name="Resumen Pecuario" sheetId="16" r:id="rId2"/>
    <sheet name="Carne-Bovino" sheetId="17" r:id="rId3"/>
    <sheet name="Carne-Porcino" sheetId="18" r:id="rId4"/>
    <sheet name="Carne-ovino" sheetId="19" r:id="rId5"/>
    <sheet name="Carne-Caprino" sheetId="20" r:id="rId6"/>
    <sheet name="Carne-Ave" sheetId="21" r:id="rId7"/>
    <sheet name="Carne-Guajolote" sheetId="22" r:id="rId8"/>
    <sheet name="Ganado en pie-Bovino" sheetId="23" r:id="rId9"/>
    <sheet name="Ganado en pie-Porcino" sheetId="24" r:id="rId10"/>
    <sheet name="Ganado en pie-Ovino" sheetId="25" r:id="rId11"/>
    <sheet name="Ganado en pie-Caprino" sheetId="26" r:id="rId12"/>
    <sheet name="Ganado en pie-Ave" sheetId="27" r:id="rId13"/>
    <sheet name="Ganado en pie-Guajolote" sheetId="28" r:id="rId14"/>
    <sheet name="Leche-Bovino" sheetId="29" r:id="rId15"/>
    <sheet name="Leche-Caprino" sheetId="30" r:id="rId16"/>
    <sheet name="Huevo" sheetId="33" r:id="rId17"/>
    <sheet name="Miel" sheetId="34" r:id="rId18"/>
    <sheet name="Cera" sheetId="32" r:id="rId19"/>
  </sheets>
  <definedNames>
    <definedName name="_xlnm.Print_Area" localSheetId="1">'Resumen Pecuario'!$A$1:$G$4</definedName>
    <definedName name="Producción_de_carne_en_canal_de_ganado_bovino_2000__2010" localSheetId="0">Indice!$B$11</definedName>
  </definedNames>
  <calcPr calcId="145621"/>
</workbook>
</file>

<file path=xl/calcChain.xml><?xml version="1.0" encoding="utf-8"?>
<calcChain xmlns="http://schemas.openxmlformats.org/spreadsheetml/2006/main">
  <c r="AC27" i="32" l="1"/>
  <c r="AB27" i="32"/>
  <c r="AB33" i="32"/>
  <c r="AB34" i="32"/>
  <c r="AB35" i="32"/>
  <c r="AB36" i="32"/>
  <c r="AB37" i="32"/>
  <c r="AB32" i="32"/>
  <c r="AB29" i="32"/>
  <c r="AB30" i="32"/>
  <c r="AB28" i="32"/>
  <c r="AB24" i="32"/>
  <c r="AB25" i="32"/>
  <c r="AB26" i="32"/>
  <c r="AB23" i="32"/>
  <c r="AB19" i="32"/>
  <c r="AB20" i="32"/>
  <c r="AB21" i="32"/>
  <c r="AB18" i="32"/>
  <c r="AB17" i="32"/>
  <c r="AB15" i="32"/>
  <c r="AB9" i="32"/>
  <c r="AB10" i="32"/>
  <c r="AB12" i="32"/>
  <c r="AB13" i="32"/>
  <c r="AB8" i="32"/>
  <c r="AB7" i="32"/>
  <c r="AA38" i="32"/>
  <c r="AC33" i="32"/>
  <c r="AB37" i="34"/>
  <c r="AB7" i="34"/>
  <c r="AB8" i="34"/>
  <c r="AB9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AB34" i="34"/>
  <c r="AB35" i="34"/>
  <c r="AB36" i="34"/>
  <c r="AB6" i="34"/>
  <c r="AA38" i="34"/>
  <c r="AC7" i="34"/>
  <c r="AB7" i="33"/>
  <c r="AB8" i="33"/>
  <c r="AB9" i="33"/>
  <c r="AB10" i="33"/>
  <c r="AB11" i="33"/>
  <c r="AB12" i="33"/>
  <c r="AB13" i="33"/>
  <c r="AB14" i="33"/>
  <c r="AB15" i="33"/>
  <c r="AB16" i="33"/>
  <c r="AB17" i="33"/>
  <c r="AB18" i="33"/>
  <c r="AB19" i="33"/>
  <c r="AB20" i="33"/>
  <c r="AB21" i="33"/>
  <c r="AB22" i="33"/>
  <c r="AB23" i="33"/>
  <c r="AB24" i="33"/>
  <c r="AB25" i="33"/>
  <c r="AB26" i="33"/>
  <c r="AB27" i="33"/>
  <c r="AB28" i="33"/>
  <c r="AB29" i="33"/>
  <c r="AB30" i="33"/>
  <c r="AB31" i="33"/>
  <c r="AB32" i="33"/>
  <c r="AB33" i="33"/>
  <c r="AB34" i="33"/>
  <c r="AB35" i="33"/>
  <c r="AB36" i="33"/>
  <c r="AB37" i="33"/>
  <c r="AB6" i="33"/>
  <c r="AA38" i="33"/>
  <c r="AC7" i="33"/>
  <c r="AB17" i="30"/>
  <c r="AB9" i="30"/>
  <c r="AB37" i="30"/>
  <c r="AB35" i="30"/>
  <c r="AB34" i="30"/>
  <c r="AB33" i="30"/>
  <c r="AB31" i="30"/>
  <c r="AB29" i="30"/>
  <c r="AB28" i="30"/>
  <c r="AB27" i="30"/>
  <c r="AB26" i="30"/>
  <c r="AB24" i="30"/>
  <c r="AB21" i="30"/>
  <c r="AB19" i="30"/>
  <c r="AB18" i="30"/>
  <c r="AB16" i="30"/>
  <c r="AB15" i="30"/>
  <c r="AB13" i="30"/>
  <c r="AB12" i="30"/>
  <c r="AB11" i="30"/>
  <c r="AB8" i="30"/>
  <c r="AB7" i="30"/>
  <c r="AA38" i="30"/>
  <c r="AC37" i="30"/>
  <c r="AB7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AB33" i="29"/>
  <c r="AB34" i="29"/>
  <c r="AB35" i="29"/>
  <c r="AB36" i="29"/>
  <c r="AB37" i="29"/>
  <c r="AB6" i="29"/>
  <c r="AA38" i="29"/>
  <c r="AC8" i="29"/>
  <c r="Y6" i="29"/>
  <c r="AB18" i="28"/>
  <c r="AB19" i="28"/>
  <c r="AB20" i="28"/>
  <c r="AB21" i="28"/>
  <c r="AB35" i="28"/>
  <c r="AB36" i="28"/>
  <c r="AB37" i="28"/>
  <c r="AB34" i="28"/>
  <c r="AB32" i="28"/>
  <c r="AB26" i="28"/>
  <c r="AB27" i="28"/>
  <c r="AB28" i="28"/>
  <c r="AB29" i="28"/>
  <c r="AB25" i="28"/>
  <c r="AB17" i="28"/>
  <c r="AB13" i="28"/>
  <c r="AB11" i="28"/>
  <c r="AB10" i="28"/>
  <c r="AB9" i="28"/>
  <c r="AA38" i="28"/>
  <c r="AC35" i="28"/>
  <c r="AB7" i="27"/>
  <c r="AB8" i="27"/>
  <c r="AB9" i="27"/>
  <c r="AB10" i="27"/>
  <c r="AB11" i="27"/>
  <c r="AB12" i="27"/>
  <c r="AB13" i="27"/>
  <c r="AB14" i="27"/>
  <c r="AB15" i="27"/>
  <c r="AB16" i="27"/>
  <c r="AB17" i="27"/>
  <c r="AB18" i="27"/>
  <c r="AB19" i="27"/>
  <c r="AB20" i="27"/>
  <c r="AB21" i="27"/>
  <c r="AB22" i="27"/>
  <c r="AB23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7" i="27"/>
  <c r="AB6" i="27"/>
  <c r="AA38" i="27"/>
  <c r="AC7" i="27"/>
  <c r="AB34" i="26"/>
  <c r="AB35" i="26"/>
  <c r="AB36" i="26"/>
  <c r="AB37" i="26"/>
  <c r="AB33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15" i="26"/>
  <c r="AB12" i="26"/>
  <c r="AB13" i="26"/>
  <c r="AB11" i="26"/>
  <c r="AB7" i="26"/>
  <c r="AB8" i="26"/>
  <c r="AB9" i="26"/>
  <c r="AB6" i="26"/>
  <c r="AA38" i="26"/>
  <c r="AC34" i="26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6" i="25"/>
  <c r="AA38" i="25"/>
  <c r="AC7" i="25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6" i="24"/>
  <c r="AA38" i="24"/>
  <c r="AC7" i="24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6" i="23"/>
  <c r="AA38" i="23"/>
  <c r="AC7" i="23"/>
  <c r="AB37" i="22"/>
  <c r="AB36" i="22"/>
  <c r="AB35" i="22"/>
  <c r="AB34" i="22"/>
  <c r="AB32" i="22"/>
  <c r="AB29" i="22"/>
  <c r="AB28" i="22"/>
  <c r="AB27" i="22"/>
  <c r="AB26" i="22"/>
  <c r="AB25" i="22"/>
  <c r="AB21" i="22"/>
  <c r="AB20" i="22"/>
  <c r="AB18" i="22"/>
  <c r="AB17" i="22"/>
  <c r="AB13" i="22"/>
  <c r="AB11" i="22"/>
  <c r="AB10" i="22"/>
  <c r="AB9" i="22"/>
  <c r="AA38" i="22"/>
  <c r="AC37" i="22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6" i="21"/>
  <c r="AA38" i="21"/>
  <c r="AC37" i="21"/>
  <c r="AC36" i="21"/>
  <c r="AC35" i="21"/>
  <c r="AC34" i="21"/>
  <c r="AC33" i="21"/>
  <c r="AC32" i="21"/>
  <c r="AC31" i="21"/>
  <c r="AC30" i="21"/>
  <c r="AC29" i="21"/>
  <c r="AC28" i="21"/>
  <c r="AC27" i="21"/>
  <c r="AC26" i="21"/>
  <c r="AC25" i="21"/>
  <c r="AC24" i="21"/>
  <c r="AC23" i="21"/>
  <c r="AC22" i="21"/>
  <c r="AC21" i="21"/>
  <c r="AC20" i="21"/>
  <c r="AC19" i="21"/>
  <c r="AC18" i="21"/>
  <c r="AC17" i="21"/>
  <c r="AC16" i="21"/>
  <c r="AC15" i="21"/>
  <c r="AC14" i="21"/>
  <c r="AC13" i="21"/>
  <c r="AC12" i="21"/>
  <c r="AC11" i="21"/>
  <c r="AC10" i="21"/>
  <c r="AC9" i="21"/>
  <c r="AC8" i="21"/>
  <c r="AC7" i="21"/>
  <c r="AC6" i="21"/>
  <c r="AB7" i="20"/>
  <c r="AB8" i="20"/>
  <c r="AB9" i="20"/>
  <c r="AB11" i="20"/>
  <c r="AB12" i="20"/>
  <c r="AB13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3" i="20"/>
  <c r="AB34" i="20"/>
  <c r="AB35" i="20"/>
  <c r="AB36" i="20"/>
  <c r="AB37" i="20"/>
  <c r="AB6" i="20"/>
  <c r="AA38" i="20"/>
  <c r="AC7" i="20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6" i="19"/>
  <c r="AA38" i="19"/>
  <c r="AC8" i="19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6" i="18"/>
  <c r="AC6" i="18"/>
  <c r="AB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6" i="17"/>
  <c r="AA38" i="17"/>
  <c r="AC7" i="17"/>
  <c r="Y24" i="32"/>
  <c r="Y37" i="32"/>
  <c r="Y36" i="32"/>
  <c r="Y35" i="32"/>
  <c r="Y34" i="32"/>
  <c r="Y33" i="32"/>
  <c r="Y32" i="32"/>
  <c r="Y30" i="32"/>
  <c r="Y29" i="32"/>
  <c r="Y28" i="32"/>
  <c r="Y26" i="32"/>
  <c r="Y25" i="32"/>
  <c r="Y23" i="32"/>
  <c r="Y21" i="32"/>
  <c r="Y20" i="32"/>
  <c r="Y19" i="32"/>
  <c r="Y18" i="32"/>
  <c r="Y17" i="32"/>
  <c r="Y15" i="32"/>
  <c r="Y13" i="32"/>
  <c r="Y12" i="32"/>
  <c r="Y11" i="32"/>
  <c r="Y10" i="32"/>
  <c r="Y9" i="32"/>
  <c r="Y8" i="32"/>
  <c r="Y7" i="32"/>
  <c r="X38" i="32"/>
  <c r="Z36" i="32"/>
  <c r="Y37" i="34"/>
  <c r="Y36" i="34"/>
  <c r="Y35" i="34"/>
  <c r="Y34" i="34"/>
  <c r="Y33" i="34"/>
  <c r="Y32" i="34"/>
  <c r="Y31" i="34"/>
  <c r="Y30" i="34"/>
  <c r="Y29" i="34"/>
  <c r="Y28" i="34"/>
  <c r="Y27" i="34"/>
  <c r="Y26" i="34"/>
  <c r="Y25" i="34"/>
  <c r="Y24" i="34"/>
  <c r="Y23" i="34"/>
  <c r="Y22" i="34"/>
  <c r="Y21" i="34"/>
  <c r="Y20" i="34"/>
  <c r="Y19" i="34"/>
  <c r="Y18" i="34"/>
  <c r="Y17" i="34"/>
  <c r="Y16" i="34"/>
  <c r="Y15" i="34"/>
  <c r="Y14" i="34"/>
  <c r="Y13" i="34"/>
  <c r="Y12" i="34"/>
  <c r="Y11" i="34"/>
  <c r="Y10" i="34"/>
  <c r="Y9" i="34"/>
  <c r="Y8" i="34"/>
  <c r="Y7" i="34"/>
  <c r="Y6" i="34"/>
  <c r="X38" i="34"/>
  <c r="Z35" i="34"/>
  <c r="Y37" i="33"/>
  <c r="Y36" i="33"/>
  <c r="Y35" i="33"/>
  <c r="Y34" i="33"/>
  <c r="Y33" i="33"/>
  <c r="Y32" i="33"/>
  <c r="Y31" i="33"/>
  <c r="Y30" i="33"/>
  <c r="Y29" i="33"/>
  <c r="Y28" i="33"/>
  <c r="Y27" i="33"/>
  <c r="Y26" i="33"/>
  <c r="Y25" i="33"/>
  <c r="Y24" i="33"/>
  <c r="Y23" i="33"/>
  <c r="Y22" i="33"/>
  <c r="Y21" i="33"/>
  <c r="Y20" i="33"/>
  <c r="Y19" i="33"/>
  <c r="Y18" i="33"/>
  <c r="Y17" i="33"/>
  <c r="Y16" i="33"/>
  <c r="Y15" i="33"/>
  <c r="Y14" i="33"/>
  <c r="Y13" i="33"/>
  <c r="Y12" i="33"/>
  <c r="Y11" i="33"/>
  <c r="Y10" i="33"/>
  <c r="Y9" i="33"/>
  <c r="Y8" i="33"/>
  <c r="Y7" i="33"/>
  <c r="Y6" i="33"/>
  <c r="X38" i="33"/>
  <c r="Z36" i="33"/>
  <c r="Y37" i="30"/>
  <c r="Y35" i="30"/>
  <c r="Y34" i="30"/>
  <c r="Y33" i="30"/>
  <c r="Y31" i="30"/>
  <c r="Y29" i="30"/>
  <c r="Y28" i="30"/>
  <c r="Y27" i="30"/>
  <c r="Y26" i="30"/>
  <c r="Y24" i="30"/>
  <c r="Y21" i="30"/>
  <c r="Y19" i="30"/>
  <c r="Y18" i="30"/>
  <c r="Y16" i="30"/>
  <c r="Y15" i="30"/>
  <c r="Y13" i="30"/>
  <c r="Y12" i="30"/>
  <c r="Y11" i="30"/>
  <c r="Y8" i="30"/>
  <c r="Y7" i="30"/>
  <c r="X38" i="30"/>
  <c r="Z37" i="30"/>
  <c r="Y37" i="29"/>
  <c r="Y36" i="29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X38" i="29"/>
  <c r="Z36" i="29"/>
  <c r="Y37" i="28"/>
  <c r="Y36" i="28"/>
  <c r="Y35" i="28"/>
  <c r="Y34" i="28"/>
  <c r="Y32" i="28"/>
  <c r="Y29" i="28"/>
  <c r="Y28" i="28"/>
  <c r="Y27" i="28"/>
  <c r="Y26" i="28"/>
  <c r="Y25" i="28"/>
  <c r="Y21" i="28"/>
  <c r="Y20" i="28"/>
  <c r="Y18" i="28"/>
  <c r="Y17" i="28"/>
  <c r="Y13" i="28"/>
  <c r="Y11" i="28"/>
  <c r="Y10" i="28"/>
  <c r="Y9" i="28"/>
  <c r="X38" i="28"/>
  <c r="Z37" i="28"/>
  <c r="Y37" i="27"/>
  <c r="Y36" i="27"/>
  <c r="Y35" i="27"/>
  <c r="Y34" i="27"/>
  <c r="Y33" i="27"/>
  <c r="Y32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X38" i="27"/>
  <c r="Z36" i="27"/>
  <c r="Y37" i="26"/>
  <c r="Y36" i="26"/>
  <c r="Y35" i="26"/>
  <c r="Y34" i="26"/>
  <c r="Y33" i="26"/>
  <c r="Y31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3" i="26"/>
  <c r="Y12" i="26"/>
  <c r="Y11" i="26"/>
  <c r="Y9" i="26"/>
  <c r="Y8" i="26"/>
  <c r="Y7" i="26"/>
  <c r="Y6" i="26"/>
  <c r="X38" i="26"/>
  <c r="Z36" i="26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X38" i="25"/>
  <c r="Z36" i="25"/>
  <c r="Y37" i="24"/>
  <c r="Y36" i="24"/>
  <c r="Y35" i="24"/>
  <c r="Y34" i="24"/>
  <c r="Y33" i="24"/>
  <c r="Y32" i="24"/>
  <c r="Y31" i="24"/>
  <c r="Y30" i="24"/>
  <c r="Y29" i="24"/>
  <c r="Y28" i="24"/>
  <c r="Y27" i="24"/>
  <c r="Y26" i="24"/>
  <c r="Y25" i="24"/>
  <c r="Y24" i="24"/>
  <c r="Y23" i="24"/>
  <c r="Y22" i="24"/>
  <c r="Y21" i="24"/>
  <c r="Y20" i="24"/>
  <c r="Y19" i="24"/>
  <c r="Y18" i="24"/>
  <c r="Y17" i="24"/>
  <c r="Y16" i="24"/>
  <c r="Y15" i="24"/>
  <c r="Y14" i="24"/>
  <c r="Y13" i="24"/>
  <c r="Y12" i="24"/>
  <c r="Y11" i="24"/>
  <c r="Y10" i="24"/>
  <c r="Y9" i="24"/>
  <c r="Y8" i="24"/>
  <c r="Y7" i="24"/>
  <c r="Y6" i="24"/>
  <c r="X38" i="24"/>
  <c r="Z36" i="24"/>
  <c r="Y37" i="23"/>
  <c r="Y36" i="23"/>
  <c r="Y35" i="23"/>
  <c r="Y34" i="23"/>
  <c r="Y33" i="23"/>
  <c r="Y32" i="23"/>
  <c r="Y31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X38" i="23"/>
  <c r="Z35" i="23"/>
  <c r="Y37" i="22"/>
  <c r="Y36" i="22"/>
  <c r="Y35" i="22"/>
  <c r="Y34" i="22"/>
  <c r="Y32" i="22"/>
  <c r="Y29" i="22"/>
  <c r="Y28" i="22"/>
  <c r="Y27" i="22"/>
  <c r="Y26" i="22"/>
  <c r="Y25" i="22"/>
  <c r="Y21" i="22"/>
  <c r="Y20" i="22"/>
  <c r="Y18" i="22"/>
  <c r="Y17" i="22"/>
  <c r="Y13" i="22"/>
  <c r="Y11" i="22"/>
  <c r="Y10" i="22"/>
  <c r="Y9" i="22"/>
  <c r="X38" i="22"/>
  <c r="Z37" i="22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X38" i="21"/>
  <c r="Z37" i="21"/>
  <c r="Y37" i="20"/>
  <c r="Y36" i="20"/>
  <c r="Y35" i="20"/>
  <c r="Y34" i="20"/>
  <c r="Y33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3" i="20"/>
  <c r="Y12" i="20"/>
  <c r="Y11" i="20"/>
  <c r="Y9" i="20"/>
  <c r="Y8" i="20"/>
  <c r="Y7" i="20"/>
  <c r="Y6" i="20"/>
  <c r="X38" i="20"/>
  <c r="Z36" i="20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X38" i="19"/>
  <c r="Z36" i="19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X38" i="18"/>
  <c r="Z36" i="18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12" i="17"/>
  <c r="Y11" i="17"/>
  <c r="Y10" i="17"/>
  <c r="Y9" i="17"/>
  <c r="Y8" i="17"/>
  <c r="Y7" i="17"/>
  <c r="Y6" i="17"/>
  <c r="X38" i="17"/>
  <c r="Z36" i="17"/>
  <c r="V9" i="32"/>
  <c r="V10" i="32"/>
  <c r="V11" i="32"/>
  <c r="V12" i="32"/>
  <c r="V13" i="32"/>
  <c r="V15" i="32"/>
  <c r="V17" i="32"/>
  <c r="V18" i="32"/>
  <c r="V19" i="32"/>
  <c r="V20" i="32"/>
  <c r="V21" i="32"/>
  <c r="V23" i="32"/>
  <c r="V25" i="32"/>
  <c r="V26" i="32"/>
  <c r="V27" i="32"/>
  <c r="V28" i="32"/>
  <c r="V29" i="32"/>
  <c r="V30" i="32"/>
  <c r="V32" i="32"/>
  <c r="V33" i="32"/>
  <c r="V34" i="32"/>
  <c r="V35" i="32"/>
  <c r="V36" i="32"/>
  <c r="V37" i="32"/>
  <c r="U38" i="29"/>
  <c r="W8" i="29"/>
  <c r="V7" i="24"/>
  <c r="V8" i="24"/>
  <c r="V9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6" i="24"/>
  <c r="V8" i="32"/>
  <c r="V7" i="32"/>
  <c r="U38" i="32"/>
  <c r="W10" i="32"/>
  <c r="V7" i="34"/>
  <c r="V8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V33" i="34"/>
  <c r="V34" i="34"/>
  <c r="V35" i="34"/>
  <c r="V36" i="34"/>
  <c r="V37" i="34"/>
  <c r="V6" i="34"/>
  <c r="U38" i="34"/>
  <c r="W8" i="34"/>
  <c r="V7" i="33"/>
  <c r="V8" i="33"/>
  <c r="V9" i="33"/>
  <c r="V10" i="33"/>
  <c r="V11" i="33"/>
  <c r="V12" i="33"/>
  <c r="V13" i="33"/>
  <c r="V14" i="33"/>
  <c r="V15" i="33"/>
  <c r="V16" i="33"/>
  <c r="V17" i="33"/>
  <c r="V18" i="33"/>
  <c r="V19" i="33"/>
  <c r="V20" i="33"/>
  <c r="V21" i="33"/>
  <c r="V22" i="33"/>
  <c r="V23" i="33"/>
  <c r="V24" i="33"/>
  <c r="V25" i="33"/>
  <c r="V26" i="33"/>
  <c r="V27" i="33"/>
  <c r="V28" i="33"/>
  <c r="V29" i="33"/>
  <c r="V30" i="33"/>
  <c r="V31" i="33"/>
  <c r="V32" i="33"/>
  <c r="V33" i="33"/>
  <c r="V34" i="33"/>
  <c r="V35" i="33"/>
  <c r="V36" i="33"/>
  <c r="V37" i="33"/>
  <c r="V6" i="33"/>
  <c r="U38" i="33"/>
  <c r="W8" i="33"/>
  <c r="V8" i="30"/>
  <c r="V11" i="30"/>
  <c r="V12" i="30"/>
  <c r="V13" i="30"/>
  <c r="V15" i="30"/>
  <c r="V16" i="30"/>
  <c r="V18" i="30"/>
  <c r="V19" i="30"/>
  <c r="V21" i="30"/>
  <c r="V24" i="30"/>
  <c r="V26" i="30"/>
  <c r="V27" i="30"/>
  <c r="V28" i="30"/>
  <c r="V29" i="30"/>
  <c r="V31" i="30"/>
  <c r="V33" i="30"/>
  <c r="V34" i="30"/>
  <c r="V35" i="30"/>
  <c r="V37" i="30"/>
  <c r="V7" i="30"/>
  <c r="U38" i="30"/>
  <c r="V7" i="29"/>
  <c r="V8" i="29"/>
  <c r="V9" i="29"/>
  <c r="W9" i="29"/>
  <c r="V10" i="29"/>
  <c r="V11" i="29"/>
  <c r="V12" i="29"/>
  <c r="W12" i="29"/>
  <c r="V13" i="29"/>
  <c r="V14" i="29"/>
  <c r="V15" i="29"/>
  <c r="W15" i="29"/>
  <c r="V16" i="29"/>
  <c r="V17" i="29"/>
  <c r="V18" i="29"/>
  <c r="W18" i="29"/>
  <c r="V19" i="29"/>
  <c r="V20" i="29"/>
  <c r="V21" i="29"/>
  <c r="W21" i="29"/>
  <c r="V22" i="29"/>
  <c r="W22" i="29"/>
  <c r="V23" i="29"/>
  <c r="V24" i="29"/>
  <c r="W24" i="29"/>
  <c r="V25" i="29"/>
  <c r="W25" i="29"/>
  <c r="V26" i="29"/>
  <c r="W26" i="29"/>
  <c r="V27" i="29"/>
  <c r="W27" i="29"/>
  <c r="V28" i="29"/>
  <c r="W28" i="29"/>
  <c r="V29" i="29"/>
  <c r="W29" i="29"/>
  <c r="V30" i="29"/>
  <c r="W30" i="29"/>
  <c r="V31" i="29"/>
  <c r="W31" i="29"/>
  <c r="V32" i="29"/>
  <c r="W32" i="29"/>
  <c r="V33" i="29"/>
  <c r="W33" i="29"/>
  <c r="V34" i="29"/>
  <c r="W34" i="29"/>
  <c r="V35" i="29"/>
  <c r="W35" i="29"/>
  <c r="V36" i="29"/>
  <c r="W36" i="29"/>
  <c r="V37" i="29"/>
  <c r="W37" i="29"/>
  <c r="V6" i="29"/>
  <c r="W6" i="29"/>
  <c r="V10" i="28"/>
  <c r="V11" i="28"/>
  <c r="V13" i="28"/>
  <c r="V17" i="28"/>
  <c r="V18" i="28"/>
  <c r="V20" i="28"/>
  <c r="V21" i="28"/>
  <c r="V25" i="28"/>
  <c r="V26" i="28"/>
  <c r="V27" i="28"/>
  <c r="V28" i="28"/>
  <c r="V29" i="28"/>
  <c r="V32" i="28"/>
  <c r="V34" i="28"/>
  <c r="V35" i="28"/>
  <c r="V36" i="28"/>
  <c r="V37" i="28"/>
  <c r="V9" i="28"/>
  <c r="U38" i="28"/>
  <c r="W11" i="28"/>
  <c r="V7" i="27"/>
  <c r="V8" i="27"/>
  <c r="V9" i="27"/>
  <c r="V10" i="27"/>
  <c r="V11" i="27"/>
  <c r="V12" i="27"/>
  <c r="V13" i="27"/>
  <c r="V14" i="27"/>
  <c r="V15" i="27"/>
  <c r="V16" i="27"/>
  <c r="V17" i="27"/>
  <c r="V18" i="27"/>
  <c r="V19" i="27"/>
  <c r="V20" i="27"/>
  <c r="V21" i="27"/>
  <c r="V22" i="27"/>
  <c r="V23" i="27"/>
  <c r="V24" i="27"/>
  <c r="V25" i="27"/>
  <c r="V26" i="27"/>
  <c r="V27" i="27"/>
  <c r="V28" i="27"/>
  <c r="V29" i="27"/>
  <c r="V30" i="27"/>
  <c r="V31" i="27"/>
  <c r="V32" i="27"/>
  <c r="V33" i="27"/>
  <c r="V34" i="27"/>
  <c r="V35" i="27"/>
  <c r="V36" i="27"/>
  <c r="V37" i="27"/>
  <c r="V6" i="27"/>
  <c r="U38" i="27"/>
  <c r="W7" i="27"/>
  <c r="V7" i="26"/>
  <c r="V8" i="26"/>
  <c r="V9" i="26"/>
  <c r="V11" i="26"/>
  <c r="V12" i="26"/>
  <c r="V13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3" i="26"/>
  <c r="V34" i="26"/>
  <c r="V35" i="26"/>
  <c r="V36" i="26"/>
  <c r="V37" i="26"/>
  <c r="V6" i="26"/>
  <c r="U38" i="26"/>
  <c r="W8" i="26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6" i="25"/>
  <c r="U38" i="25"/>
  <c r="W8" i="25"/>
  <c r="U38" i="24"/>
  <c r="W8" i="24"/>
  <c r="V7" i="23"/>
  <c r="V8" i="23"/>
  <c r="V9" i="23"/>
  <c r="V10" i="23"/>
  <c r="V11" i="23"/>
  <c r="V12" i="23"/>
  <c r="V13" i="23"/>
  <c r="V14" i="23"/>
  <c r="V15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8" i="23"/>
  <c r="V29" i="23"/>
  <c r="V30" i="23"/>
  <c r="V31" i="23"/>
  <c r="V32" i="23"/>
  <c r="V33" i="23"/>
  <c r="V34" i="23"/>
  <c r="V35" i="23"/>
  <c r="V36" i="23"/>
  <c r="V37" i="23"/>
  <c r="V6" i="23"/>
  <c r="U38" i="23"/>
  <c r="W7" i="23"/>
  <c r="V10" i="22"/>
  <c r="V11" i="22"/>
  <c r="V13" i="22"/>
  <c r="V17" i="22"/>
  <c r="V18" i="22"/>
  <c r="V20" i="22"/>
  <c r="V21" i="22"/>
  <c r="V25" i="22"/>
  <c r="V26" i="22"/>
  <c r="V27" i="22"/>
  <c r="V28" i="22"/>
  <c r="V29" i="22"/>
  <c r="V32" i="22"/>
  <c r="V34" i="22"/>
  <c r="V35" i="22"/>
  <c r="V36" i="22"/>
  <c r="V37" i="22"/>
  <c r="V9" i="22"/>
  <c r="U38" i="22"/>
  <c r="W10" i="22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6" i="21"/>
  <c r="U38" i="21"/>
  <c r="W7" i="21"/>
  <c r="V7" i="20"/>
  <c r="V8" i="20"/>
  <c r="V9" i="20"/>
  <c r="V11" i="20"/>
  <c r="V12" i="20"/>
  <c r="V13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3" i="20"/>
  <c r="V34" i="20"/>
  <c r="V35" i="20"/>
  <c r="V36" i="20"/>
  <c r="V37" i="20"/>
  <c r="V6" i="20"/>
  <c r="U38" i="20"/>
  <c r="W8" i="20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6" i="19"/>
  <c r="U38" i="19"/>
  <c r="W8" i="19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6" i="18"/>
  <c r="U38" i="18"/>
  <c r="W7" i="18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6" i="17"/>
  <c r="U38" i="17"/>
  <c r="W8" i="17"/>
  <c r="S37" i="33"/>
  <c r="S36" i="33"/>
  <c r="S35" i="33"/>
  <c r="S34" i="33"/>
  <c r="S33" i="33"/>
  <c r="S32" i="33"/>
  <c r="S31" i="33"/>
  <c r="S30" i="33"/>
  <c r="S29" i="33"/>
  <c r="S28" i="33"/>
  <c r="S27" i="33"/>
  <c r="S26" i="33"/>
  <c r="S25" i="33"/>
  <c r="S24" i="33"/>
  <c r="S23" i="33"/>
  <c r="S22" i="33"/>
  <c r="S21" i="33"/>
  <c r="S20" i="33"/>
  <c r="S19" i="33"/>
  <c r="S18" i="33"/>
  <c r="S17" i="33"/>
  <c r="S16" i="33"/>
  <c r="S15" i="33"/>
  <c r="S14" i="33"/>
  <c r="S13" i="33"/>
  <c r="S12" i="33"/>
  <c r="S11" i="33"/>
  <c r="S10" i="33"/>
  <c r="S9" i="33"/>
  <c r="S8" i="33"/>
  <c r="S7" i="33"/>
  <c r="S6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B38" i="33"/>
  <c r="S19" i="27"/>
  <c r="S19" i="24"/>
  <c r="S19" i="21"/>
  <c r="T19" i="18"/>
  <c r="S6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37" i="20"/>
  <c r="S35" i="20"/>
  <c r="S34" i="20"/>
  <c r="S33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3" i="20"/>
  <c r="S12" i="20"/>
  <c r="S11" i="20"/>
  <c r="S9" i="20"/>
  <c r="S8" i="20"/>
  <c r="S7" i="20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37" i="22"/>
  <c r="S36" i="22"/>
  <c r="S35" i="22"/>
  <c r="S34" i="22"/>
  <c r="S32" i="22"/>
  <c r="S29" i="22"/>
  <c r="S28" i="22"/>
  <c r="S27" i="22"/>
  <c r="S26" i="22"/>
  <c r="S25" i="22"/>
  <c r="S21" i="22"/>
  <c r="S20" i="22"/>
  <c r="S19" i="22"/>
  <c r="S18" i="22"/>
  <c r="S17" i="22"/>
  <c r="S13" i="22"/>
  <c r="S11" i="22"/>
  <c r="S10" i="22"/>
  <c r="S9" i="22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37" i="24"/>
  <c r="S36" i="24"/>
  <c r="S35" i="24"/>
  <c r="S34" i="24"/>
  <c r="S33" i="24"/>
  <c r="S32" i="24"/>
  <c r="S31" i="24"/>
  <c r="S30" i="24"/>
  <c r="S29" i="24"/>
  <c r="S28" i="24"/>
  <c r="S27" i="24"/>
  <c r="S26" i="24"/>
  <c r="S25" i="24"/>
  <c r="S24" i="24"/>
  <c r="S23" i="24"/>
  <c r="S22" i="24"/>
  <c r="S21" i="24"/>
  <c r="S20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37" i="26"/>
  <c r="S35" i="26"/>
  <c r="S34" i="26"/>
  <c r="S33" i="26"/>
  <c r="S31" i="26"/>
  <c r="S30" i="26"/>
  <c r="S29" i="26"/>
  <c r="S2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3" i="26"/>
  <c r="S12" i="26"/>
  <c r="S11" i="26"/>
  <c r="S9" i="26"/>
  <c r="S8" i="26"/>
  <c r="S7" i="26"/>
  <c r="S37" i="27"/>
  <c r="S36" i="27"/>
  <c r="S35" i="27"/>
  <c r="S34" i="27"/>
  <c r="S33" i="27"/>
  <c r="S32" i="27"/>
  <c r="S31" i="27"/>
  <c r="S30" i="27"/>
  <c r="S29" i="27"/>
  <c r="S28" i="27"/>
  <c r="S27" i="27"/>
  <c r="S26" i="27"/>
  <c r="S25" i="27"/>
  <c r="S24" i="27"/>
  <c r="S23" i="27"/>
  <c r="S22" i="27"/>
  <c r="S21" i="27"/>
  <c r="S20" i="27"/>
  <c r="S18" i="27"/>
  <c r="S17" i="27"/>
  <c r="S16" i="27"/>
  <c r="S15" i="27"/>
  <c r="S14" i="27"/>
  <c r="S13" i="27"/>
  <c r="S12" i="27"/>
  <c r="S11" i="27"/>
  <c r="S10" i="27"/>
  <c r="S9" i="27"/>
  <c r="S8" i="27"/>
  <c r="S7" i="27"/>
  <c r="S37" i="28"/>
  <c r="S36" i="28"/>
  <c r="S35" i="28"/>
  <c r="S34" i="28"/>
  <c r="S32" i="28"/>
  <c r="S29" i="28"/>
  <c r="S28" i="28"/>
  <c r="S27" i="28"/>
  <c r="S26" i="28"/>
  <c r="S25" i="28"/>
  <c r="S21" i="28"/>
  <c r="S20" i="28"/>
  <c r="S19" i="28"/>
  <c r="S18" i="28"/>
  <c r="S17" i="28"/>
  <c r="S13" i="28"/>
  <c r="S11" i="28"/>
  <c r="S10" i="28"/>
  <c r="S9" i="28"/>
  <c r="S37" i="29"/>
  <c r="S36" i="29"/>
  <c r="S35" i="29"/>
  <c r="S34" i="29"/>
  <c r="S33" i="29"/>
  <c r="S32" i="29"/>
  <c r="S31" i="29"/>
  <c r="S30" i="29"/>
  <c r="S29" i="29"/>
  <c r="S2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S7" i="29"/>
  <c r="S37" i="30"/>
  <c r="S35" i="30"/>
  <c r="S34" i="30"/>
  <c r="S33" i="30"/>
  <c r="S31" i="30"/>
  <c r="S29" i="30"/>
  <c r="S28" i="30"/>
  <c r="S27" i="30"/>
  <c r="S26" i="30"/>
  <c r="S24" i="30"/>
  <c r="S21" i="30"/>
  <c r="S19" i="30"/>
  <c r="S18" i="30"/>
  <c r="S16" i="30"/>
  <c r="S15" i="30"/>
  <c r="S13" i="30"/>
  <c r="S12" i="30"/>
  <c r="S10" i="30"/>
  <c r="S8" i="30"/>
  <c r="S7" i="30"/>
  <c r="S37" i="34"/>
  <c r="S36" i="34"/>
  <c r="S35" i="34"/>
  <c r="S34" i="34"/>
  <c r="S33" i="34"/>
  <c r="S32" i="34"/>
  <c r="S31" i="34"/>
  <c r="S30" i="34"/>
  <c r="S29" i="34"/>
  <c r="S28" i="34"/>
  <c r="S27" i="34"/>
  <c r="S26" i="34"/>
  <c r="S25" i="34"/>
  <c r="S24" i="34"/>
  <c r="S23" i="34"/>
  <c r="S22" i="34"/>
  <c r="S21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S8" i="34"/>
  <c r="S7" i="34"/>
  <c r="S37" i="32"/>
  <c r="S36" i="32"/>
  <c r="S35" i="32"/>
  <c r="S34" i="32"/>
  <c r="S33" i="32"/>
  <c r="S32" i="32"/>
  <c r="S30" i="32"/>
  <c r="S29" i="32"/>
  <c r="S28" i="32"/>
  <c r="S27" i="32"/>
  <c r="S26" i="32"/>
  <c r="S25" i="32"/>
  <c r="S24" i="32"/>
  <c r="S23" i="32"/>
  <c r="S21" i="32"/>
  <c r="S20" i="32"/>
  <c r="S19" i="32"/>
  <c r="S18" i="32"/>
  <c r="S17" i="32"/>
  <c r="S15" i="32"/>
  <c r="S13" i="32"/>
  <c r="S12" i="32"/>
  <c r="S11" i="32"/>
  <c r="S10" i="32"/>
  <c r="S9" i="32"/>
  <c r="S8" i="32"/>
  <c r="S7" i="32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T6" i="18"/>
  <c r="T6" i="25"/>
  <c r="T6" i="17"/>
  <c r="T38" i="17"/>
  <c r="S6" i="19"/>
  <c r="S6" i="20"/>
  <c r="S6" i="21"/>
  <c r="S6" i="23"/>
  <c r="S6" i="24"/>
  <c r="S6" i="25"/>
  <c r="S6" i="26"/>
  <c r="S6" i="27"/>
  <c r="S6" i="29"/>
  <c r="S6" i="34"/>
  <c r="S6" i="17"/>
  <c r="R38" i="34"/>
  <c r="T36" i="34"/>
  <c r="R38" i="33"/>
  <c r="T31" i="33"/>
  <c r="T38" i="18"/>
  <c r="R38" i="17"/>
  <c r="R38" i="32"/>
  <c r="T36" i="32"/>
  <c r="T38" i="32"/>
  <c r="R38" i="30"/>
  <c r="T37" i="30"/>
  <c r="R38" i="29"/>
  <c r="T37" i="29"/>
  <c r="R38" i="28"/>
  <c r="T37" i="28"/>
  <c r="R38" i="27"/>
  <c r="T31" i="27"/>
  <c r="R38" i="26"/>
  <c r="T29" i="26"/>
  <c r="R38" i="25"/>
  <c r="T31" i="25"/>
  <c r="R38" i="24"/>
  <c r="T32" i="24"/>
  <c r="R38" i="23"/>
  <c r="T32" i="23"/>
  <c r="R38" i="22"/>
  <c r="T27" i="22"/>
  <c r="R38" i="21"/>
  <c r="T19" i="21"/>
  <c r="R38" i="20"/>
  <c r="T35" i="20"/>
  <c r="R38" i="19"/>
  <c r="T31" i="19"/>
  <c r="R38" i="18"/>
  <c r="H38" i="17"/>
  <c r="H38" i="34"/>
  <c r="H38" i="33"/>
  <c r="H38" i="30"/>
  <c r="H38" i="29"/>
  <c r="H38" i="28"/>
  <c r="H38" i="27"/>
  <c r="H38" i="26"/>
  <c r="H38" i="25"/>
  <c r="H38" i="24"/>
  <c r="H38" i="23"/>
  <c r="H38" i="22"/>
  <c r="H38" i="21"/>
  <c r="H38" i="20"/>
  <c r="H38" i="19"/>
  <c r="H38" i="18"/>
  <c r="H7" i="32"/>
  <c r="H37" i="32"/>
  <c r="H35" i="32"/>
  <c r="H34" i="32"/>
  <c r="H32" i="32"/>
  <c r="H30" i="32"/>
  <c r="H29" i="32"/>
  <c r="H28" i="32"/>
  <c r="H27" i="32"/>
  <c r="H26" i="32"/>
  <c r="H25" i="32"/>
  <c r="H24" i="32"/>
  <c r="H23" i="32"/>
  <c r="H21" i="32"/>
  <c r="H20" i="32"/>
  <c r="H19" i="32"/>
  <c r="H18" i="32"/>
  <c r="H17" i="32"/>
  <c r="H15" i="32"/>
  <c r="H11" i="32"/>
  <c r="H10" i="32"/>
  <c r="H9" i="32"/>
  <c r="H8" i="32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J14" i="29"/>
  <c r="J32" i="29"/>
  <c r="J14" i="19"/>
  <c r="M7" i="34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L38" i="34"/>
  <c r="N9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3" i="34"/>
  <c r="J34" i="34"/>
  <c r="J35" i="34"/>
  <c r="J36" i="34"/>
  <c r="J37" i="34"/>
  <c r="I38" i="34"/>
  <c r="K7" i="34"/>
  <c r="J6" i="34"/>
  <c r="M6" i="34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L38" i="33"/>
  <c r="N9" i="33"/>
  <c r="N38" i="33"/>
  <c r="I38" i="33"/>
  <c r="K16" i="33"/>
  <c r="K38" i="33"/>
  <c r="J6" i="33"/>
  <c r="I38" i="32"/>
  <c r="K36" i="32"/>
  <c r="L38" i="32"/>
  <c r="N9" i="32"/>
  <c r="M7" i="32"/>
  <c r="M8" i="32"/>
  <c r="M9" i="32"/>
  <c r="M10" i="32"/>
  <c r="M11" i="32"/>
  <c r="M12" i="32"/>
  <c r="M13" i="32"/>
  <c r="M15" i="32"/>
  <c r="M17" i="32"/>
  <c r="M18" i="32"/>
  <c r="M19" i="32"/>
  <c r="M20" i="32"/>
  <c r="M21" i="32"/>
  <c r="M23" i="32"/>
  <c r="M24" i="32"/>
  <c r="M25" i="32"/>
  <c r="M26" i="32"/>
  <c r="M27" i="32"/>
  <c r="M28" i="32"/>
  <c r="M29" i="32"/>
  <c r="M30" i="32"/>
  <c r="M32" i="32"/>
  <c r="M33" i="32"/>
  <c r="M34" i="32"/>
  <c r="M35" i="32"/>
  <c r="M36" i="32"/>
  <c r="M37" i="32"/>
  <c r="J7" i="32"/>
  <c r="J8" i="32"/>
  <c r="J9" i="32"/>
  <c r="J10" i="32"/>
  <c r="J11" i="32"/>
  <c r="J12" i="32"/>
  <c r="J13" i="32"/>
  <c r="J15" i="32"/>
  <c r="J17" i="32"/>
  <c r="J18" i="32"/>
  <c r="J19" i="32"/>
  <c r="J20" i="32"/>
  <c r="J21" i="32"/>
  <c r="J23" i="32"/>
  <c r="J24" i="32"/>
  <c r="J25" i="32"/>
  <c r="J26" i="32"/>
  <c r="J27" i="32"/>
  <c r="J28" i="32"/>
  <c r="J29" i="32"/>
  <c r="J30" i="32"/>
  <c r="J32" i="32"/>
  <c r="J33" i="32"/>
  <c r="J34" i="32"/>
  <c r="J35" i="32"/>
  <c r="J36" i="32"/>
  <c r="J37" i="32"/>
  <c r="M7" i="30"/>
  <c r="M8" i="30"/>
  <c r="M11" i="30"/>
  <c r="M12" i="30"/>
  <c r="M13" i="30"/>
  <c r="M15" i="30"/>
  <c r="M16" i="30"/>
  <c r="M18" i="30"/>
  <c r="M19" i="30"/>
  <c r="M21" i="30"/>
  <c r="M24" i="30"/>
  <c r="M26" i="30"/>
  <c r="M27" i="30"/>
  <c r="M29" i="30"/>
  <c r="M31" i="30"/>
  <c r="M33" i="30"/>
  <c r="M34" i="30"/>
  <c r="M35" i="30"/>
  <c r="M37" i="30"/>
  <c r="J7" i="30"/>
  <c r="J8" i="30"/>
  <c r="J11" i="30"/>
  <c r="J12" i="30"/>
  <c r="J13" i="30"/>
  <c r="J15" i="30"/>
  <c r="J16" i="30"/>
  <c r="J18" i="30"/>
  <c r="J19" i="30"/>
  <c r="J21" i="30"/>
  <c r="J24" i="30"/>
  <c r="J26" i="30"/>
  <c r="J27" i="30"/>
  <c r="J29" i="30"/>
  <c r="J31" i="30"/>
  <c r="J32" i="30"/>
  <c r="J33" i="30"/>
  <c r="J34" i="30"/>
  <c r="J35" i="30"/>
  <c r="J37" i="30"/>
  <c r="L38" i="30"/>
  <c r="N8" i="30"/>
  <c r="I38" i="30"/>
  <c r="K26" i="30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J7" i="29"/>
  <c r="J8" i="29"/>
  <c r="J9" i="29"/>
  <c r="J10" i="29"/>
  <c r="J11" i="29"/>
  <c r="J12" i="29"/>
  <c r="J13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3" i="29"/>
  <c r="J34" i="29"/>
  <c r="J35" i="29"/>
  <c r="J36" i="29"/>
  <c r="J37" i="29"/>
  <c r="J6" i="29"/>
  <c r="L38" i="29"/>
  <c r="N8" i="29"/>
  <c r="I38" i="29"/>
  <c r="M6" i="29"/>
  <c r="M9" i="28"/>
  <c r="M10" i="28"/>
  <c r="M11" i="28"/>
  <c r="M13" i="28"/>
  <c r="M17" i="28"/>
  <c r="M18" i="28"/>
  <c r="M19" i="28"/>
  <c r="M20" i="28"/>
  <c r="M21" i="28"/>
  <c r="M25" i="28"/>
  <c r="M26" i="28"/>
  <c r="M27" i="28"/>
  <c r="M28" i="28"/>
  <c r="M29" i="28"/>
  <c r="M34" i="28"/>
  <c r="M35" i="28"/>
  <c r="M36" i="28"/>
  <c r="M37" i="28"/>
  <c r="J9" i="28"/>
  <c r="J10" i="28"/>
  <c r="J11" i="28"/>
  <c r="J13" i="28"/>
  <c r="J17" i="28"/>
  <c r="J18" i="28"/>
  <c r="J19" i="28"/>
  <c r="J20" i="28"/>
  <c r="J21" i="28"/>
  <c r="J25" i="28"/>
  <c r="J26" i="28"/>
  <c r="J27" i="28"/>
  <c r="J28" i="28"/>
  <c r="J29" i="28"/>
  <c r="J32" i="28"/>
  <c r="J34" i="28"/>
  <c r="J35" i="28"/>
  <c r="J36" i="28"/>
  <c r="J37" i="28"/>
  <c r="L38" i="28"/>
  <c r="N19" i="28"/>
  <c r="I38" i="28"/>
  <c r="K28" i="28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6" i="27"/>
  <c r="L38" i="27"/>
  <c r="N8" i="27"/>
  <c r="I38" i="27"/>
  <c r="K28" i="27"/>
  <c r="K12" i="27"/>
  <c r="M6" i="27"/>
  <c r="M7" i="26"/>
  <c r="M8" i="26"/>
  <c r="M9" i="26"/>
  <c r="M11" i="26"/>
  <c r="M12" i="26"/>
  <c r="M13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7" i="26"/>
  <c r="J7" i="26"/>
  <c r="J8" i="26"/>
  <c r="J9" i="26"/>
  <c r="J11" i="26"/>
  <c r="J12" i="26"/>
  <c r="J13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3" i="26"/>
  <c r="J34" i="26"/>
  <c r="J35" i="26"/>
  <c r="J37" i="26"/>
  <c r="J6" i="26"/>
  <c r="L38" i="26"/>
  <c r="N37" i="26"/>
  <c r="I38" i="26"/>
  <c r="K7" i="26"/>
  <c r="M6" i="26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6" i="25"/>
  <c r="L38" i="25"/>
  <c r="I38" i="25"/>
  <c r="K9" i="25"/>
  <c r="M6" i="25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6" i="24"/>
  <c r="L38" i="24"/>
  <c r="N8" i="24"/>
  <c r="N38" i="24"/>
  <c r="I38" i="24"/>
  <c r="K11" i="24"/>
  <c r="M6" i="24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6" i="23"/>
  <c r="L38" i="23"/>
  <c r="N9" i="23"/>
  <c r="I38" i="23"/>
  <c r="K12" i="23"/>
  <c r="M6" i="23"/>
  <c r="L38" i="22"/>
  <c r="N10" i="22"/>
  <c r="M9" i="22"/>
  <c r="M10" i="22"/>
  <c r="M11" i="22"/>
  <c r="M13" i="22"/>
  <c r="M17" i="22"/>
  <c r="M18" i="22"/>
  <c r="M19" i="22"/>
  <c r="M20" i="22"/>
  <c r="M21" i="22"/>
  <c r="M25" i="22"/>
  <c r="M26" i="22"/>
  <c r="M27" i="22"/>
  <c r="M28" i="22"/>
  <c r="M29" i="22"/>
  <c r="M34" i="22"/>
  <c r="M35" i="22"/>
  <c r="M36" i="22"/>
  <c r="M37" i="22"/>
  <c r="J9" i="22"/>
  <c r="J10" i="22"/>
  <c r="J11" i="22"/>
  <c r="J13" i="22"/>
  <c r="J17" i="22"/>
  <c r="J18" i="22"/>
  <c r="J20" i="22"/>
  <c r="J21" i="22"/>
  <c r="J25" i="22"/>
  <c r="J26" i="22"/>
  <c r="J27" i="22"/>
  <c r="J28" i="22"/>
  <c r="J29" i="22"/>
  <c r="J32" i="22"/>
  <c r="J34" i="22"/>
  <c r="J35" i="22"/>
  <c r="J36" i="22"/>
  <c r="J37" i="22"/>
  <c r="I38" i="22"/>
  <c r="K10" i="22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6" i="21"/>
  <c r="L38" i="21"/>
  <c r="N23" i="21"/>
  <c r="I38" i="21"/>
  <c r="K34" i="21"/>
  <c r="M6" i="21"/>
  <c r="M7" i="20"/>
  <c r="M8" i="20"/>
  <c r="M9" i="20"/>
  <c r="M11" i="20"/>
  <c r="M12" i="20"/>
  <c r="M13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3" i="20"/>
  <c r="M34" i="20"/>
  <c r="M35" i="20"/>
  <c r="M37" i="20"/>
  <c r="J7" i="20"/>
  <c r="J8" i="20"/>
  <c r="J9" i="20"/>
  <c r="J11" i="20"/>
  <c r="J12" i="20"/>
  <c r="J13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7" i="20"/>
  <c r="J6" i="20"/>
  <c r="L38" i="20"/>
  <c r="N19" i="20"/>
  <c r="I38" i="20"/>
  <c r="K11" i="20"/>
  <c r="M6" i="20"/>
  <c r="J7" i="19"/>
  <c r="J8" i="19"/>
  <c r="J9" i="19"/>
  <c r="J10" i="19"/>
  <c r="J11" i="19"/>
  <c r="J12" i="19"/>
  <c r="J13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6" i="19"/>
  <c r="L38" i="19"/>
  <c r="N25" i="19"/>
  <c r="N8" i="19"/>
  <c r="I38" i="19"/>
  <c r="K7" i="19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6" i="18"/>
  <c r="L38" i="18"/>
  <c r="N8" i="18"/>
  <c r="N38" i="18"/>
  <c r="I38" i="18"/>
  <c r="K7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6" i="18"/>
  <c r="L38" i="17"/>
  <c r="N9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6" i="17"/>
  <c r="I38" i="17"/>
  <c r="K8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6" i="17"/>
  <c r="K6" i="34"/>
  <c r="K38" i="34"/>
  <c r="K36" i="34"/>
  <c r="K34" i="34"/>
  <c r="K30" i="34"/>
  <c r="K28" i="34"/>
  <c r="K26" i="34"/>
  <c r="K24" i="34"/>
  <c r="K22" i="34"/>
  <c r="K20" i="34"/>
  <c r="K18" i="34"/>
  <c r="K16" i="34"/>
  <c r="K14" i="34"/>
  <c r="K12" i="34"/>
  <c r="K10" i="34"/>
  <c r="K14" i="33"/>
  <c r="K12" i="33"/>
  <c r="K10" i="33"/>
  <c r="K8" i="33"/>
  <c r="K37" i="33"/>
  <c r="K35" i="33"/>
  <c r="K33" i="33"/>
  <c r="K31" i="33"/>
  <c r="K29" i="33"/>
  <c r="K27" i="33"/>
  <c r="K25" i="33"/>
  <c r="K23" i="33"/>
  <c r="K21" i="33"/>
  <c r="K19" i="33"/>
  <c r="K17" i="33"/>
  <c r="K15" i="33"/>
  <c r="K13" i="33"/>
  <c r="K11" i="33"/>
  <c r="K9" i="33"/>
  <c r="K7" i="33"/>
  <c r="K36" i="33"/>
  <c r="K34" i="33"/>
  <c r="K32" i="33"/>
  <c r="K30" i="33"/>
  <c r="K28" i="33"/>
  <c r="K26" i="33"/>
  <c r="K24" i="33"/>
  <c r="K20" i="33"/>
  <c r="K18" i="33"/>
  <c r="N36" i="32"/>
  <c r="N20" i="32"/>
  <c r="N28" i="32"/>
  <c r="N12" i="32"/>
  <c r="N24" i="32"/>
  <c r="N8" i="32"/>
  <c r="N32" i="32"/>
  <c r="N35" i="32"/>
  <c r="N27" i="32"/>
  <c r="N23" i="32"/>
  <c r="N19" i="32"/>
  <c r="N15" i="32"/>
  <c r="N11" i="32"/>
  <c r="N7" i="32"/>
  <c r="N34" i="32"/>
  <c r="N30" i="32"/>
  <c r="N26" i="32"/>
  <c r="N18" i="32"/>
  <c r="N10" i="32"/>
  <c r="N37" i="32"/>
  <c r="N33" i="32"/>
  <c r="N29" i="32"/>
  <c r="N25" i="32"/>
  <c r="N21" i="32"/>
  <c r="N17" i="32"/>
  <c r="N13" i="32"/>
  <c r="K34" i="30"/>
  <c r="K16" i="30"/>
  <c r="K37" i="30"/>
  <c r="K29" i="30"/>
  <c r="K15" i="30"/>
  <c r="N7" i="30"/>
  <c r="N38" i="30"/>
  <c r="N35" i="30"/>
  <c r="N19" i="30"/>
  <c r="N27" i="30"/>
  <c r="N11" i="30"/>
  <c r="N33" i="30"/>
  <c r="N37" i="30"/>
  <c r="N29" i="30"/>
  <c r="N21" i="30"/>
  <c r="N13" i="30"/>
  <c r="N31" i="30"/>
  <c r="N15" i="30"/>
  <c r="N34" i="30"/>
  <c r="N26" i="30"/>
  <c r="N24" i="30"/>
  <c r="N18" i="30"/>
  <c r="N16" i="30"/>
  <c r="N12" i="30"/>
  <c r="K32" i="29"/>
  <c r="K6" i="29"/>
  <c r="K36" i="29"/>
  <c r="K34" i="29"/>
  <c r="K30" i="29"/>
  <c r="K28" i="29"/>
  <c r="K26" i="29"/>
  <c r="K24" i="29"/>
  <c r="K22" i="29"/>
  <c r="K20" i="29"/>
  <c r="K18" i="29"/>
  <c r="K16" i="29"/>
  <c r="K13" i="29"/>
  <c r="K11" i="29"/>
  <c r="K9" i="29"/>
  <c r="K7" i="29"/>
  <c r="K37" i="29"/>
  <c r="K35" i="29"/>
  <c r="K33" i="29"/>
  <c r="K31" i="29"/>
  <c r="K29" i="29"/>
  <c r="K27" i="29"/>
  <c r="K25" i="29"/>
  <c r="K23" i="29"/>
  <c r="K19" i="29"/>
  <c r="K17" i="29"/>
  <c r="K15" i="29"/>
  <c r="K12" i="29"/>
  <c r="K10" i="29"/>
  <c r="K36" i="28"/>
  <c r="K26" i="28"/>
  <c r="K21" i="28"/>
  <c r="K19" i="28"/>
  <c r="K17" i="28"/>
  <c r="K11" i="28"/>
  <c r="K9" i="28"/>
  <c r="K29" i="28"/>
  <c r="K27" i="28"/>
  <c r="K25" i="28"/>
  <c r="K20" i="28"/>
  <c r="K18" i="28"/>
  <c r="K13" i="28"/>
  <c r="N27" i="28"/>
  <c r="N21" i="28"/>
  <c r="N13" i="28"/>
  <c r="N9" i="28"/>
  <c r="N37" i="28"/>
  <c r="N29" i="28"/>
  <c r="N11" i="28"/>
  <c r="N36" i="28"/>
  <c r="N34" i="28"/>
  <c r="N28" i="28"/>
  <c r="N26" i="28"/>
  <c r="N20" i="28"/>
  <c r="N34" i="26"/>
  <c r="N32" i="26"/>
  <c r="N28" i="26"/>
  <c r="N26" i="26"/>
  <c r="N22" i="26"/>
  <c r="N20" i="26"/>
  <c r="N18" i="26"/>
  <c r="N16" i="26"/>
  <c r="N8" i="26"/>
  <c r="N6" i="26"/>
  <c r="N33" i="26"/>
  <c r="N31" i="26"/>
  <c r="N29" i="26"/>
  <c r="N27" i="26"/>
  <c r="N23" i="26"/>
  <c r="N21" i="26"/>
  <c r="N17" i="26"/>
  <c r="N15" i="26"/>
  <c r="N13" i="26"/>
  <c r="N11" i="26"/>
  <c r="K28" i="26"/>
  <c r="K24" i="26"/>
  <c r="K16" i="26"/>
  <c r="K12" i="26"/>
  <c r="K8" i="26"/>
  <c r="K34" i="26"/>
  <c r="K37" i="26"/>
  <c r="K35" i="26"/>
  <c r="K33" i="26"/>
  <c r="K26" i="26"/>
  <c r="K22" i="26"/>
  <c r="K18" i="26"/>
  <c r="K6" i="26"/>
  <c r="K31" i="26"/>
  <c r="K29" i="26"/>
  <c r="K25" i="26"/>
  <c r="K23" i="26"/>
  <c r="K21" i="26"/>
  <c r="K19" i="26"/>
  <c r="K17" i="26"/>
  <c r="K15" i="26"/>
  <c r="K13" i="26"/>
  <c r="K9" i="26"/>
  <c r="K35" i="22"/>
  <c r="K29" i="22"/>
  <c r="K25" i="22"/>
  <c r="K20" i="22"/>
  <c r="K11" i="22"/>
  <c r="K9" i="22"/>
  <c r="K34" i="22"/>
  <c r="K32" i="22"/>
  <c r="K26" i="22"/>
  <c r="K21" i="22"/>
  <c r="K13" i="22"/>
  <c r="N26" i="22"/>
  <c r="K34" i="20"/>
  <c r="K28" i="20"/>
  <c r="K22" i="20"/>
  <c r="K16" i="20"/>
  <c r="N21" i="22"/>
  <c r="K35" i="18"/>
  <c r="K25" i="18"/>
  <c r="K17" i="18"/>
  <c r="K12" i="20"/>
  <c r="K20" i="20"/>
  <c r="K26" i="20"/>
  <c r="K32" i="20"/>
  <c r="K18" i="20"/>
  <c r="K24" i="20"/>
  <c r="K30" i="20"/>
  <c r="K37" i="20"/>
  <c r="N6" i="27"/>
  <c r="N34" i="23"/>
  <c r="K22" i="19"/>
  <c r="K20" i="19"/>
  <c r="N19" i="23"/>
  <c r="K22" i="25"/>
  <c r="K20" i="25"/>
  <c r="K28" i="21"/>
  <c r="N7" i="23"/>
  <c r="N15" i="24"/>
  <c r="N13" i="24"/>
  <c r="N30" i="27"/>
  <c r="N28" i="27"/>
  <c r="N7" i="27"/>
  <c r="N34" i="29"/>
  <c r="N16" i="29"/>
  <c r="N35" i="33"/>
  <c r="N6" i="17"/>
  <c r="K31" i="19"/>
  <c r="K29" i="19"/>
  <c r="N28" i="23"/>
  <c r="N16" i="23"/>
  <c r="N24" i="24"/>
  <c r="N22" i="24"/>
  <c r="K31" i="25"/>
  <c r="K29" i="25"/>
  <c r="N33" i="27"/>
  <c r="N31" i="27"/>
  <c r="N21" i="27"/>
  <c r="N19" i="27"/>
  <c r="N28" i="29"/>
  <c r="N7" i="29"/>
  <c r="N20" i="17"/>
  <c r="K32" i="18"/>
  <c r="K22" i="18"/>
  <c r="K14" i="18"/>
  <c r="K12" i="19"/>
  <c r="N37" i="23"/>
  <c r="N25" i="23"/>
  <c r="N10" i="23"/>
  <c r="N33" i="24"/>
  <c r="N31" i="24"/>
  <c r="N9" i="24"/>
  <c r="K13" i="25"/>
  <c r="K11" i="25"/>
  <c r="N37" i="27"/>
  <c r="N24" i="27"/>
  <c r="N22" i="27"/>
  <c r="N16" i="27"/>
  <c r="N37" i="29"/>
  <c r="N25" i="29"/>
  <c r="N35" i="21"/>
  <c r="N33" i="21"/>
  <c r="N21" i="21"/>
  <c r="N25" i="20"/>
  <c r="K18" i="22"/>
  <c r="K28" i="22"/>
  <c r="K36" i="22"/>
  <c r="K17" i="22"/>
  <c r="K27" i="22"/>
  <c r="K37" i="22"/>
  <c r="N32" i="17"/>
  <c r="N23" i="17"/>
  <c r="N10" i="17"/>
  <c r="K34" i="19"/>
  <c r="K32" i="19"/>
  <c r="K25" i="19"/>
  <c r="K23" i="19"/>
  <c r="K16" i="19"/>
  <c r="K14" i="19"/>
  <c r="N6" i="21"/>
  <c r="K35" i="21"/>
  <c r="N26" i="21"/>
  <c r="N24" i="21"/>
  <c r="N14" i="21"/>
  <c r="K36" i="23"/>
  <c r="K21" i="23"/>
  <c r="K9" i="23"/>
  <c r="N31" i="23"/>
  <c r="N22" i="23"/>
  <c r="N13" i="23"/>
  <c r="N6" i="24"/>
  <c r="N36" i="24"/>
  <c r="N34" i="24"/>
  <c r="N27" i="24"/>
  <c r="N25" i="24"/>
  <c r="N18" i="24"/>
  <c r="N16" i="24"/>
  <c r="K34" i="25"/>
  <c r="K32" i="25"/>
  <c r="K25" i="25"/>
  <c r="K23" i="25"/>
  <c r="K16" i="25"/>
  <c r="K14" i="25"/>
  <c r="K7" i="25"/>
  <c r="K36" i="27"/>
  <c r="K21" i="27"/>
  <c r="K9" i="27"/>
  <c r="N36" i="27"/>
  <c r="N34" i="27"/>
  <c r="N27" i="27"/>
  <c r="N25" i="27"/>
  <c r="N13" i="27"/>
  <c r="N31" i="29"/>
  <c r="N22" i="29"/>
  <c r="N13" i="29"/>
  <c r="K37" i="34"/>
  <c r="K35" i="34"/>
  <c r="K33" i="34"/>
  <c r="N32" i="20"/>
  <c r="N26" i="17"/>
  <c r="N17" i="17"/>
  <c r="K37" i="19"/>
  <c r="K35" i="19"/>
  <c r="K28" i="19"/>
  <c r="K17" i="19"/>
  <c r="K11" i="19"/>
  <c r="K9" i="19"/>
  <c r="N32" i="21"/>
  <c r="N30" i="21"/>
  <c r="N17" i="21"/>
  <c r="K30" i="23"/>
  <c r="K18" i="23"/>
  <c r="N37" i="24"/>
  <c r="N30" i="24"/>
  <c r="N28" i="24"/>
  <c r="N21" i="24"/>
  <c r="N19" i="24"/>
  <c r="N12" i="24"/>
  <c r="K37" i="25"/>
  <c r="K35" i="25"/>
  <c r="K28" i="25"/>
  <c r="K26" i="25"/>
  <c r="K19" i="25"/>
  <c r="K17" i="25"/>
  <c r="K10" i="25"/>
  <c r="K8" i="25"/>
  <c r="K30" i="27"/>
  <c r="K18" i="27"/>
  <c r="N10" i="27"/>
  <c r="N19" i="29"/>
  <c r="N10" i="29"/>
  <c r="K8" i="34"/>
  <c r="K27" i="23"/>
  <c r="K27" i="27"/>
  <c r="K28" i="17"/>
  <c r="N33" i="17"/>
  <c r="N27" i="17"/>
  <c r="N18" i="17"/>
  <c r="N15" i="17"/>
  <c r="N6" i="18"/>
  <c r="N36" i="18"/>
  <c r="N33" i="18"/>
  <c r="N30" i="18"/>
  <c r="N27" i="18"/>
  <c r="N24" i="18"/>
  <c r="N21" i="18"/>
  <c r="N18" i="18"/>
  <c r="N15" i="18"/>
  <c r="N12" i="18"/>
  <c r="N9" i="18"/>
  <c r="K6" i="19"/>
  <c r="K36" i="19"/>
  <c r="K33" i="19"/>
  <c r="K30" i="19"/>
  <c r="K27" i="19"/>
  <c r="K24" i="19"/>
  <c r="K15" i="19"/>
  <c r="K13" i="19"/>
  <c r="K10" i="19"/>
  <c r="K8" i="20"/>
  <c r="K35" i="20"/>
  <c r="K33" i="20"/>
  <c r="K31" i="20"/>
  <c r="K29" i="20"/>
  <c r="K27" i="20"/>
  <c r="K25" i="20"/>
  <c r="K23" i="20"/>
  <c r="K21" i="20"/>
  <c r="K19" i="20"/>
  <c r="K17" i="20"/>
  <c r="K15" i="20"/>
  <c r="N7" i="21"/>
  <c r="N10" i="21"/>
  <c r="N13" i="21"/>
  <c r="N19" i="21"/>
  <c r="N22" i="21"/>
  <c r="N25" i="21"/>
  <c r="N31" i="21"/>
  <c r="N34" i="21"/>
  <c r="N37" i="21"/>
  <c r="K32" i="21"/>
  <c r="K23" i="21"/>
  <c r="K16" i="21"/>
  <c r="N29" i="21"/>
  <c r="N27" i="21"/>
  <c r="N20" i="21"/>
  <c r="N11" i="21"/>
  <c r="N9" i="21"/>
  <c r="K8" i="23"/>
  <c r="K11" i="23"/>
  <c r="K14" i="23"/>
  <c r="K17" i="23"/>
  <c r="K20" i="23"/>
  <c r="K23" i="23"/>
  <c r="K26" i="23"/>
  <c r="K29" i="23"/>
  <c r="K32" i="23"/>
  <c r="K35" i="23"/>
  <c r="K7" i="23"/>
  <c r="K10" i="23"/>
  <c r="K13" i="23"/>
  <c r="K16" i="23"/>
  <c r="K19" i="23"/>
  <c r="K22" i="23"/>
  <c r="K25" i="23"/>
  <c r="K28" i="23"/>
  <c r="K31" i="23"/>
  <c r="K34" i="23"/>
  <c r="K37" i="23"/>
  <c r="K6" i="23"/>
  <c r="K38" i="23"/>
  <c r="K33" i="23"/>
  <c r="K24" i="23"/>
  <c r="K15" i="23"/>
  <c r="K29" i="24"/>
  <c r="K20" i="24"/>
  <c r="N37" i="18"/>
  <c r="N34" i="18"/>
  <c r="N31" i="18"/>
  <c r="N28" i="18"/>
  <c r="N25" i="18"/>
  <c r="N22" i="18"/>
  <c r="N19" i="18"/>
  <c r="N16" i="18"/>
  <c r="N13" i="18"/>
  <c r="N10" i="18"/>
  <c r="N7" i="18"/>
  <c r="K6" i="20"/>
  <c r="K38" i="20"/>
  <c r="K9" i="20"/>
  <c r="K7" i="20"/>
  <c r="K7" i="24"/>
  <c r="K10" i="24"/>
  <c r="K13" i="24"/>
  <c r="K16" i="24"/>
  <c r="K19" i="24"/>
  <c r="K22" i="24"/>
  <c r="K25" i="24"/>
  <c r="K28" i="24"/>
  <c r="K31" i="24"/>
  <c r="K34" i="24"/>
  <c r="K37" i="24"/>
  <c r="K9" i="24"/>
  <c r="K12" i="24"/>
  <c r="K15" i="24"/>
  <c r="K18" i="24"/>
  <c r="K21" i="24"/>
  <c r="K24" i="24"/>
  <c r="K27" i="24"/>
  <c r="K30" i="24"/>
  <c r="K33" i="24"/>
  <c r="K36" i="24"/>
  <c r="K6" i="24"/>
  <c r="K35" i="24"/>
  <c r="K26" i="24"/>
  <c r="K17" i="24"/>
  <c r="K8" i="24"/>
  <c r="K23" i="17"/>
  <c r="N35" i="18"/>
  <c r="N32" i="18"/>
  <c r="N29" i="18"/>
  <c r="N26" i="18"/>
  <c r="N23" i="18"/>
  <c r="N20" i="18"/>
  <c r="N17" i="18"/>
  <c r="N14" i="18"/>
  <c r="N11" i="18"/>
  <c r="K13" i="20"/>
  <c r="K9" i="21"/>
  <c r="K18" i="21"/>
  <c r="K24" i="21"/>
  <c r="K27" i="21"/>
  <c r="K6" i="21"/>
  <c r="K36" i="21"/>
  <c r="K31" i="21"/>
  <c r="K22" i="21"/>
  <c r="K20" i="21"/>
  <c r="K11" i="21"/>
  <c r="N8" i="21"/>
  <c r="K32" i="24"/>
  <c r="K23" i="24"/>
  <c r="K14" i="24"/>
  <c r="N8" i="25"/>
  <c r="N11" i="25"/>
  <c r="N14" i="25"/>
  <c r="N17" i="25"/>
  <c r="N20" i="25"/>
  <c r="N23" i="25"/>
  <c r="N26" i="25"/>
  <c r="N29" i="25"/>
  <c r="N7" i="25"/>
  <c r="N9" i="25"/>
  <c r="N38" i="25"/>
  <c r="N16" i="25"/>
  <c r="N18" i="25"/>
  <c r="N25" i="25"/>
  <c r="N27" i="25"/>
  <c r="N32" i="25"/>
  <c r="N35" i="25"/>
  <c r="N13" i="25"/>
  <c r="N15" i="25"/>
  <c r="N22" i="25"/>
  <c r="N24" i="25"/>
  <c r="N31" i="25"/>
  <c r="N34" i="25"/>
  <c r="N37" i="25"/>
  <c r="N10" i="25"/>
  <c r="N12" i="25"/>
  <c r="N19" i="25"/>
  <c r="N21" i="25"/>
  <c r="N28" i="25"/>
  <c r="N30" i="25"/>
  <c r="N33" i="25"/>
  <c r="N36" i="25"/>
  <c r="N6" i="25"/>
  <c r="N35" i="23"/>
  <c r="N32" i="23"/>
  <c r="N29" i="23"/>
  <c r="N26" i="23"/>
  <c r="N23" i="23"/>
  <c r="N20" i="23"/>
  <c r="N17" i="23"/>
  <c r="N14" i="23"/>
  <c r="N11" i="23"/>
  <c r="N8" i="23"/>
  <c r="N10" i="24"/>
  <c r="N7" i="24"/>
  <c r="N6" i="23"/>
  <c r="N38" i="23"/>
  <c r="N36" i="23"/>
  <c r="N33" i="23"/>
  <c r="N30" i="23"/>
  <c r="N27" i="23"/>
  <c r="N24" i="23"/>
  <c r="N21" i="23"/>
  <c r="N18" i="23"/>
  <c r="N15" i="23"/>
  <c r="N12" i="23"/>
  <c r="N35" i="24"/>
  <c r="N32" i="24"/>
  <c r="N29" i="24"/>
  <c r="N26" i="24"/>
  <c r="N23" i="24"/>
  <c r="N20" i="24"/>
  <c r="N17" i="24"/>
  <c r="N14" i="24"/>
  <c r="N11" i="24"/>
  <c r="K6" i="25"/>
  <c r="K38" i="25"/>
  <c r="K36" i="25"/>
  <c r="K33" i="25"/>
  <c r="K30" i="25"/>
  <c r="K27" i="25"/>
  <c r="K24" i="25"/>
  <c r="K21" i="25"/>
  <c r="K18" i="25"/>
  <c r="K15" i="25"/>
  <c r="K12" i="25"/>
  <c r="N7" i="26"/>
  <c r="K10" i="27"/>
  <c r="K13" i="27"/>
  <c r="K16" i="27"/>
  <c r="K19" i="27"/>
  <c r="K22" i="27"/>
  <c r="K25" i="27"/>
  <c r="K34" i="27"/>
  <c r="K37" i="27"/>
  <c r="K8" i="27"/>
  <c r="K11" i="27"/>
  <c r="K14" i="27"/>
  <c r="K17" i="27"/>
  <c r="K26" i="27"/>
  <c r="K29" i="27"/>
  <c r="K32" i="27"/>
  <c r="K35" i="27"/>
  <c r="K6" i="27"/>
  <c r="K33" i="27"/>
  <c r="K14" i="29"/>
  <c r="K21" i="29"/>
  <c r="K8" i="29"/>
  <c r="K38" i="29"/>
  <c r="N18" i="27"/>
  <c r="N15" i="27"/>
  <c r="N12" i="27"/>
  <c r="N9" i="27"/>
  <c r="N36" i="29"/>
  <c r="N33" i="29"/>
  <c r="N30" i="29"/>
  <c r="N27" i="29"/>
  <c r="N24" i="29"/>
  <c r="N21" i="29"/>
  <c r="N18" i="29"/>
  <c r="N15" i="29"/>
  <c r="N12" i="29"/>
  <c r="N9" i="29"/>
  <c r="K6" i="33"/>
  <c r="N37" i="33"/>
  <c r="N34" i="33"/>
  <c r="N31" i="33"/>
  <c r="N28" i="33"/>
  <c r="N25" i="33"/>
  <c r="N22" i="33"/>
  <c r="N19" i="33"/>
  <c r="N16" i="33"/>
  <c r="N13" i="33"/>
  <c r="N10" i="33"/>
  <c r="N7" i="33"/>
  <c r="N37" i="34"/>
  <c r="N34" i="34"/>
  <c r="N31" i="34"/>
  <c r="N28" i="34"/>
  <c r="N25" i="34"/>
  <c r="N22" i="34"/>
  <c r="N19" i="34"/>
  <c r="N16" i="34"/>
  <c r="N13" i="34"/>
  <c r="N10" i="34"/>
  <c r="N7" i="34"/>
  <c r="N32" i="33"/>
  <c r="N29" i="33"/>
  <c r="N26" i="33"/>
  <c r="N23" i="33"/>
  <c r="N20" i="33"/>
  <c r="N17" i="33"/>
  <c r="N14" i="33"/>
  <c r="N11" i="33"/>
  <c r="N8" i="33"/>
  <c r="N6" i="34"/>
  <c r="N35" i="34"/>
  <c r="N32" i="34"/>
  <c r="N29" i="34"/>
  <c r="N26" i="34"/>
  <c r="N23" i="34"/>
  <c r="N20" i="34"/>
  <c r="N17" i="34"/>
  <c r="N14" i="34"/>
  <c r="N11" i="34"/>
  <c r="N8" i="34"/>
  <c r="N38" i="34"/>
  <c r="N35" i="27"/>
  <c r="N32" i="27"/>
  <c r="N29" i="27"/>
  <c r="N26" i="27"/>
  <c r="N23" i="27"/>
  <c r="N20" i="27"/>
  <c r="N17" i="27"/>
  <c r="N14" i="27"/>
  <c r="N11" i="27"/>
  <c r="N10" i="28"/>
  <c r="N6" i="29"/>
  <c r="N38" i="29"/>
  <c r="N35" i="29"/>
  <c r="N32" i="29"/>
  <c r="N29" i="29"/>
  <c r="N26" i="29"/>
  <c r="N23" i="29"/>
  <c r="N20" i="29"/>
  <c r="N17" i="29"/>
  <c r="N14" i="29"/>
  <c r="N11" i="29"/>
  <c r="N6" i="33"/>
  <c r="N36" i="33"/>
  <c r="N33" i="33"/>
  <c r="N30" i="33"/>
  <c r="N27" i="33"/>
  <c r="N24" i="33"/>
  <c r="N21" i="33"/>
  <c r="N18" i="33"/>
  <c r="N15" i="33"/>
  <c r="N12" i="33"/>
  <c r="K31" i="34"/>
  <c r="K29" i="34"/>
  <c r="K27" i="34"/>
  <c r="K25" i="34"/>
  <c r="K23" i="34"/>
  <c r="K21" i="34"/>
  <c r="K19" i="34"/>
  <c r="K17" i="34"/>
  <c r="K15" i="34"/>
  <c r="K13" i="34"/>
  <c r="K11" i="34"/>
  <c r="K9" i="34"/>
  <c r="N36" i="34"/>
  <c r="N33" i="34"/>
  <c r="N30" i="34"/>
  <c r="N27" i="34"/>
  <c r="N24" i="34"/>
  <c r="N21" i="34"/>
  <c r="N18" i="34"/>
  <c r="N15" i="34"/>
  <c r="N12" i="34"/>
  <c r="N8" i="20"/>
  <c r="N30" i="20"/>
  <c r="N13" i="20"/>
  <c r="N21" i="20"/>
  <c r="N33" i="20"/>
  <c r="N16" i="20"/>
  <c r="N34" i="20"/>
  <c r="N17" i="20"/>
  <c r="N27" i="20"/>
  <c r="N37" i="19"/>
  <c r="N34" i="19"/>
  <c r="N28" i="19"/>
  <c r="N16" i="19"/>
  <c r="N10" i="19"/>
  <c r="N7" i="19"/>
  <c r="N36" i="19"/>
  <c r="N33" i="19"/>
  <c r="N27" i="19"/>
  <c r="N15" i="19"/>
  <c r="N9" i="19"/>
  <c r="N35" i="19"/>
  <c r="N29" i="19"/>
  <c r="N26" i="19"/>
  <c r="N20" i="19"/>
  <c r="K38" i="24"/>
  <c r="K11" i="17"/>
  <c r="N12" i="17"/>
  <c r="N21" i="17"/>
  <c r="K16" i="17"/>
  <c r="N8" i="17"/>
  <c r="N35" i="17"/>
  <c r="N14" i="17"/>
  <c r="K12" i="17"/>
  <c r="K12" i="18"/>
  <c r="K24" i="18"/>
  <c r="K30" i="18"/>
  <c r="N34" i="17"/>
  <c r="K9" i="18"/>
  <c r="K15" i="18"/>
  <c r="K27" i="18"/>
  <c r="K33" i="18"/>
  <c r="K15" i="32"/>
  <c r="K18" i="32"/>
  <c r="K30" i="17"/>
  <c r="N29" i="17"/>
  <c r="K18" i="17"/>
  <c r="K6" i="18"/>
  <c r="K21" i="18"/>
  <c r="K36" i="18"/>
  <c r="K18" i="18"/>
  <c r="K7" i="17"/>
  <c r="N23" i="19"/>
  <c r="N32" i="19"/>
  <c r="N12" i="19"/>
  <c r="N21" i="19"/>
  <c r="N30" i="19"/>
  <c r="N6" i="19"/>
  <c r="N31" i="19"/>
  <c r="N7" i="20"/>
  <c r="N11" i="20"/>
  <c r="N22" i="20"/>
  <c r="N31" i="20"/>
  <c r="N37" i="20"/>
  <c r="N18" i="20"/>
  <c r="K13" i="21"/>
  <c r="K29" i="21"/>
  <c r="K30" i="21"/>
  <c r="K21" i="21"/>
  <c r="K12" i="21"/>
  <c r="K14" i="21"/>
  <c r="K25" i="21"/>
  <c r="K37" i="21"/>
  <c r="K19" i="17"/>
  <c r="K31" i="17"/>
  <c r="K19" i="21"/>
  <c r="N12" i="20"/>
  <c r="K8" i="21"/>
  <c r="N15" i="20"/>
  <c r="K8" i="18"/>
  <c r="K16" i="18"/>
  <c r="K26" i="18"/>
  <c r="K34" i="18"/>
  <c r="K11" i="18"/>
  <c r="K19" i="18"/>
  <c r="K29" i="18"/>
  <c r="K37" i="18"/>
  <c r="N9" i="20"/>
  <c r="K25" i="17"/>
  <c r="K32" i="17"/>
  <c r="K10" i="17"/>
  <c r="N23" i="20"/>
  <c r="K10" i="18"/>
  <c r="K20" i="18"/>
  <c r="K28" i="18"/>
  <c r="K26" i="21"/>
  <c r="K13" i="18"/>
  <c r="K23" i="18"/>
  <c r="K31" i="18"/>
  <c r="N35" i="20"/>
  <c r="K38" i="18"/>
  <c r="K37" i="17"/>
  <c r="K20" i="17"/>
  <c r="K14" i="17"/>
  <c r="K34" i="17"/>
  <c r="K9" i="17"/>
  <c r="K24" i="17"/>
  <c r="N11" i="17"/>
  <c r="N25" i="17"/>
  <c r="N28" i="17"/>
  <c r="N22" i="17"/>
  <c r="N30" i="17"/>
  <c r="N24" i="17"/>
  <c r="N36" i="17"/>
  <c r="N13" i="17"/>
  <c r="N31" i="17"/>
  <c r="N19" i="17"/>
  <c r="N37" i="17"/>
  <c r="N7" i="17"/>
  <c r="N38" i="17"/>
  <c r="N16" i="17"/>
  <c r="K6" i="17"/>
  <c r="K21" i="17"/>
  <c r="K22" i="17"/>
  <c r="K17" i="17"/>
  <c r="K38" i="17"/>
  <c r="K27" i="17"/>
  <c r="K15" i="17"/>
  <c r="K26" i="17"/>
  <c r="K29" i="17"/>
  <c r="K33" i="17"/>
  <c r="K35" i="17"/>
  <c r="K36" i="17"/>
  <c r="K13" i="17"/>
  <c r="T12" i="20"/>
  <c r="T20" i="20"/>
  <c r="T28" i="20"/>
  <c r="T13" i="20"/>
  <c r="T21" i="20"/>
  <c r="T29" i="20"/>
  <c r="T37" i="20"/>
  <c r="T22" i="20"/>
  <c r="T30" i="20"/>
  <c r="T15" i="20"/>
  <c r="T23" i="20"/>
  <c r="T31" i="20"/>
  <c r="T6" i="20"/>
  <c r="T7" i="20"/>
  <c r="T16" i="20"/>
  <c r="T24" i="20"/>
  <c r="T8" i="20"/>
  <c r="T17" i="20"/>
  <c r="T25" i="20"/>
  <c r="T33" i="20"/>
  <c r="T9" i="20"/>
  <c r="T18" i="20"/>
  <c r="T26" i="20"/>
  <c r="T34" i="20"/>
  <c r="T11" i="20"/>
  <c r="T19" i="20"/>
  <c r="T27" i="20"/>
  <c r="T13" i="30"/>
  <c r="T27" i="30"/>
  <c r="T18" i="22"/>
  <c r="T29" i="22"/>
  <c r="T38" i="20"/>
  <c r="T29" i="32"/>
  <c r="T10" i="32"/>
  <c r="T20" i="32"/>
  <c r="N38" i="32"/>
  <c r="K37" i="32"/>
  <c r="K7" i="32"/>
  <c r="K13" i="32"/>
  <c r="K11" i="32"/>
  <c r="T9" i="32"/>
  <c r="T19" i="32"/>
  <c r="T28" i="32"/>
  <c r="T37" i="32"/>
  <c r="K12" i="32"/>
  <c r="K21" i="32"/>
  <c r="K19" i="32"/>
  <c r="T11" i="32"/>
  <c r="T21" i="32"/>
  <c r="T30" i="32"/>
  <c r="K20" i="32"/>
  <c r="K25" i="32"/>
  <c r="K23" i="32"/>
  <c r="T12" i="32"/>
  <c r="T23" i="32"/>
  <c r="T32" i="32"/>
  <c r="K9" i="32"/>
  <c r="K28" i="32"/>
  <c r="K26" i="32"/>
  <c r="T13" i="32"/>
  <c r="T24" i="32"/>
  <c r="T33" i="32"/>
  <c r="K24" i="32"/>
  <c r="K17" i="32"/>
  <c r="K30" i="32"/>
  <c r="K32" i="32"/>
  <c r="K29" i="32"/>
  <c r="T7" i="32"/>
  <c r="T15" i="32"/>
  <c r="T25" i="32"/>
  <c r="T34" i="32"/>
  <c r="K27" i="32"/>
  <c r="K33" i="32"/>
  <c r="T17" i="32"/>
  <c r="T26" i="32"/>
  <c r="T35" i="32"/>
  <c r="K35" i="32"/>
  <c r="K34" i="32"/>
  <c r="K10" i="32"/>
  <c r="K8" i="32"/>
  <c r="T8" i="32"/>
  <c r="T18" i="32"/>
  <c r="T27" i="32"/>
  <c r="T21" i="34"/>
  <c r="T29" i="34"/>
  <c r="T37" i="34"/>
  <c r="T7" i="34"/>
  <c r="T14" i="34"/>
  <c r="T22" i="34"/>
  <c r="T30" i="34"/>
  <c r="T8" i="34"/>
  <c r="T15" i="34"/>
  <c r="T23" i="34"/>
  <c r="T31" i="34"/>
  <c r="T16" i="34"/>
  <c r="T24" i="34"/>
  <c r="T32" i="34"/>
  <c r="T9" i="34"/>
  <c r="T17" i="34"/>
  <c r="T25" i="34"/>
  <c r="T33" i="34"/>
  <c r="T6" i="34"/>
  <c r="T10" i="34"/>
  <c r="T18" i="34"/>
  <c r="T26" i="34"/>
  <c r="T34" i="34"/>
  <c r="T13" i="34"/>
  <c r="T11" i="34"/>
  <c r="T19" i="34"/>
  <c r="T27" i="34"/>
  <c r="T35" i="34"/>
  <c r="T12" i="34"/>
  <c r="T20" i="34"/>
  <c r="T28" i="34"/>
  <c r="T9" i="33"/>
  <c r="T16" i="33"/>
  <c r="T24" i="33"/>
  <c r="T32" i="33"/>
  <c r="T17" i="33"/>
  <c r="T25" i="33"/>
  <c r="T33" i="33"/>
  <c r="T10" i="33"/>
  <c r="T18" i="33"/>
  <c r="T26" i="33"/>
  <c r="T34" i="33"/>
  <c r="T11" i="33"/>
  <c r="T19" i="33"/>
  <c r="T27" i="33"/>
  <c r="T35" i="33"/>
  <c r="T12" i="33"/>
  <c r="T20" i="33"/>
  <c r="T28" i="33"/>
  <c r="T36" i="33"/>
  <c r="T6" i="33"/>
  <c r="T13" i="33"/>
  <c r="T21" i="33"/>
  <c r="T29" i="33"/>
  <c r="T37" i="33"/>
  <c r="T7" i="33"/>
  <c r="T14" i="33"/>
  <c r="T22" i="33"/>
  <c r="T30" i="33"/>
  <c r="T8" i="33"/>
  <c r="T15" i="33"/>
  <c r="T23" i="33"/>
  <c r="K18" i="30"/>
  <c r="T15" i="30"/>
  <c r="T28" i="30"/>
  <c r="K21" i="30"/>
  <c r="K7" i="30"/>
  <c r="T16" i="30"/>
  <c r="T29" i="30"/>
  <c r="K27" i="30"/>
  <c r="K11" i="30"/>
  <c r="K13" i="30"/>
  <c r="T18" i="30"/>
  <c r="T31" i="30"/>
  <c r="T7" i="30"/>
  <c r="T19" i="30"/>
  <c r="T33" i="30"/>
  <c r="K32" i="30"/>
  <c r="K31" i="30"/>
  <c r="K19" i="30"/>
  <c r="T8" i="30"/>
  <c r="T21" i="30"/>
  <c r="T34" i="30"/>
  <c r="K8" i="30"/>
  <c r="K33" i="30"/>
  <c r="K24" i="30"/>
  <c r="T10" i="30"/>
  <c r="T24" i="30"/>
  <c r="T35" i="30"/>
  <c r="K12" i="30"/>
  <c r="K35" i="30"/>
  <c r="T12" i="30"/>
  <c r="T26" i="30"/>
  <c r="T14" i="29"/>
  <c r="T22" i="29"/>
  <c r="T30" i="29"/>
  <c r="T6" i="29"/>
  <c r="T7" i="29"/>
  <c r="T15" i="29"/>
  <c r="T23" i="29"/>
  <c r="T31" i="29"/>
  <c r="T8" i="29"/>
  <c r="T16" i="29"/>
  <c r="T24" i="29"/>
  <c r="T32" i="29"/>
  <c r="T9" i="29"/>
  <c r="T17" i="29"/>
  <c r="T25" i="29"/>
  <c r="T33" i="29"/>
  <c r="T10" i="29"/>
  <c r="T18" i="29"/>
  <c r="T26" i="29"/>
  <c r="T34" i="29"/>
  <c r="T11" i="29"/>
  <c r="T19" i="29"/>
  <c r="T27" i="29"/>
  <c r="T35" i="29"/>
  <c r="T12" i="29"/>
  <c r="T20" i="29"/>
  <c r="T28" i="29"/>
  <c r="T36" i="29"/>
  <c r="T13" i="29"/>
  <c r="T21" i="29"/>
  <c r="T29" i="29"/>
  <c r="N17" i="28"/>
  <c r="N38" i="28"/>
  <c r="N35" i="28"/>
  <c r="K35" i="28"/>
  <c r="K32" i="28"/>
  <c r="T13" i="28"/>
  <c r="T27" i="28"/>
  <c r="N18" i="28"/>
  <c r="N25" i="28"/>
  <c r="K10" i="28"/>
  <c r="K37" i="28"/>
  <c r="K34" i="28"/>
  <c r="T17" i="28"/>
  <c r="T28" i="28"/>
  <c r="T18" i="28"/>
  <c r="T29" i="28"/>
  <c r="T19" i="28"/>
  <c r="T32" i="28"/>
  <c r="T20" i="28"/>
  <c r="T34" i="28"/>
  <c r="T9" i="28"/>
  <c r="T21" i="28"/>
  <c r="T35" i="28"/>
  <c r="T10" i="28"/>
  <c r="T25" i="28"/>
  <c r="T36" i="28"/>
  <c r="T11" i="28"/>
  <c r="T26" i="28"/>
  <c r="N38" i="27"/>
  <c r="K15" i="27"/>
  <c r="K23" i="27"/>
  <c r="K31" i="27"/>
  <c r="K7" i="27"/>
  <c r="T7" i="27"/>
  <c r="T15" i="27"/>
  <c r="T24" i="27"/>
  <c r="T32" i="27"/>
  <c r="K24" i="27"/>
  <c r="K20" i="27"/>
  <c r="T8" i="27"/>
  <c r="T16" i="27"/>
  <c r="T25" i="27"/>
  <c r="T33" i="27"/>
  <c r="T9" i="27"/>
  <c r="T17" i="27"/>
  <c r="T26" i="27"/>
  <c r="T34" i="27"/>
  <c r="T10" i="27"/>
  <c r="T18" i="27"/>
  <c r="T27" i="27"/>
  <c r="T35" i="27"/>
  <c r="T19" i="27"/>
  <c r="T11" i="27"/>
  <c r="T20" i="27"/>
  <c r="T28" i="27"/>
  <c r="T36" i="27"/>
  <c r="T12" i="27"/>
  <c r="T21" i="27"/>
  <c r="T29" i="27"/>
  <c r="T37" i="27"/>
  <c r="T6" i="27"/>
  <c r="T13" i="27"/>
  <c r="T22" i="27"/>
  <c r="T30" i="27"/>
  <c r="T14" i="27"/>
  <c r="T23" i="27"/>
  <c r="T13" i="26"/>
  <c r="T22" i="26"/>
  <c r="T30" i="26"/>
  <c r="K11" i="26"/>
  <c r="K38" i="26"/>
  <c r="K27" i="26"/>
  <c r="K30" i="26"/>
  <c r="K20" i="26"/>
  <c r="N19" i="26"/>
  <c r="N35" i="26"/>
  <c r="N24" i="26"/>
  <c r="T15" i="26"/>
  <c r="T23" i="26"/>
  <c r="T31" i="26"/>
  <c r="T16" i="26"/>
  <c r="T24" i="26"/>
  <c r="T33" i="26"/>
  <c r="T6" i="26"/>
  <c r="T7" i="26"/>
  <c r="T17" i="26"/>
  <c r="T25" i="26"/>
  <c r="T34" i="26"/>
  <c r="N9" i="26"/>
  <c r="N25" i="26"/>
  <c r="N12" i="26"/>
  <c r="N30" i="26"/>
  <c r="T8" i="26"/>
  <c r="T18" i="26"/>
  <c r="T26" i="26"/>
  <c r="T35" i="26"/>
  <c r="T9" i="26"/>
  <c r="T19" i="26"/>
  <c r="T27" i="26"/>
  <c r="T37" i="26"/>
  <c r="T11" i="26"/>
  <c r="T20" i="26"/>
  <c r="T28" i="26"/>
  <c r="T12" i="26"/>
  <c r="T21" i="26"/>
  <c r="T8" i="25"/>
  <c r="T16" i="25"/>
  <c r="T24" i="25"/>
  <c r="T32" i="25"/>
  <c r="T9" i="25"/>
  <c r="T17" i="25"/>
  <c r="T25" i="25"/>
  <c r="T33" i="25"/>
  <c r="T10" i="25"/>
  <c r="T18" i="25"/>
  <c r="T26" i="25"/>
  <c r="T34" i="25"/>
  <c r="T11" i="25"/>
  <c r="T19" i="25"/>
  <c r="T27" i="25"/>
  <c r="T35" i="25"/>
  <c r="T12" i="25"/>
  <c r="T20" i="25"/>
  <c r="T28" i="25"/>
  <c r="T36" i="25"/>
  <c r="T13" i="25"/>
  <c r="T21" i="25"/>
  <c r="T29" i="25"/>
  <c r="T37" i="25"/>
  <c r="T14" i="25"/>
  <c r="T22" i="25"/>
  <c r="T30" i="25"/>
  <c r="T7" i="25"/>
  <c r="T15" i="25"/>
  <c r="T23" i="25"/>
  <c r="T8" i="24"/>
  <c r="T16" i="24"/>
  <c r="T25" i="24"/>
  <c r="T33" i="24"/>
  <c r="T9" i="24"/>
  <c r="T17" i="24"/>
  <c r="T26" i="24"/>
  <c r="T34" i="24"/>
  <c r="T19" i="24"/>
  <c r="T10" i="24"/>
  <c r="T18" i="24"/>
  <c r="T27" i="24"/>
  <c r="T35" i="24"/>
  <c r="T11" i="24"/>
  <c r="T20" i="24"/>
  <c r="T28" i="24"/>
  <c r="T36" i="24"/>
  <c r="T12" i="24"/>
  <c r="T21" i="24"/>
  <c r="T29" i="24"/>
  <c r="T37" i="24"/>
  <c r="T13" i="24"/>
  <c r="T22" i="24"/>
  <c r="T30" i="24"/>
  <c r="T6" i="24"/>
  <c r="T38" i="24"/>
  <c r="T14" i="24"/>
  <c r="T23" i="24"/>
  <c r="T31" i="24"/>
  <c r="T7" i="24"/>
  <c r="T15" i="24"/>
  <c r="T24" i="24"/>
  <c r="T9" i="23"/>
  <c r="T17" i="23"/>
  <c r="T25" i="23"/>
  <c r="T33" i="23"/>
  <c r="T10" i="23"/>
  <c r="T18" i="23"/>
  <c r="T26" i="23"/>
  <c r="T34" i="23"/>
  <c r="T11" i="23"/>
  <c r="T19" i="23"/>
  <c r="T27" i="23"/>
  <c r="T35" i="23"/>
  <c r="T12" i="23"/>
  <c r="T20" i="23"/>
  <c r="T28" i="23"/>
  <c r="T36" i="23"/>
  <c r="T13" i="23"/>
  <c r="T21" i="23"/>
  <c r="T29" i="23"/>
  <c r="T37" i="23"/>
  <c r="T14" i="23"/>
  <c r="T22" i="23"/>
  <c r="T30" i="23"/>
  <c r="T7" i="23"/>
  <c r="T15" i="23"/>
  <c r="T23" i="23"/>
  <c r="T31" i="23"/>
  <c r="T6" i="23"/>
  <c r="T8" i="23"/>
  <c r="T16" i="23"/>
  <c r="T24" i="23"/>
  <c r="K38" i="22"/>
  <c r="N19" i="22"/>
  <c r="N18" i="22"/>
  <c r="T17" i="22"/>
  <c r="T28" i="22"/>
  <c r="N25" i="22"/>
  <c r="N34" i="22"/>
  <c r="T19" i="22"/>
  <c r="T32" i="22"/>
  <c r="N27" i="22"/>
  <c r="N20" i="22"/>
  <c r="T20" i="22"/>
  <c r="T34" i="22"/>
  <c r="N9" i="22"/>
  <c r="N29" i="22"/>
  <c r="N28" i="22"/>
  <c r="T9" i="22"/>
  <c r="T21" i="22"/>
  <c r="T35" i="22"/>
  <c r="N11" i="22"/>
  <c r="N35" i="22"/>
  <c r="N36" i="22"/>
  <c r="T10" i="22"/>
  <c r="T25" i="22"/>
  <c r="T36" i="22"/>
  <c r="N13" i="22"/>
  <c r="N37" i="22"/>
  <c r="T11" i="22"/>
  <c r="T26" i="22"/>
  <c r="T37" i="22"/>
  <c r="N17" i="22"/>
  <c r="T13" i="22"/>
  <c r="N15" i="21"/>
  <c r="T7" i="21"/>
  <c r="T15" i="21"/>
  <c r="T24" i="21"/>
  <c r="T32" i="21"/>
  <c r="T8" i="21"/>
  <c r="T16" i="21"/>
  <c r="T25" i="21"/>
  <c r="T33" i="21"/>
  <c r="T9" i="21"/>
  <c r="T17" i="21"/>
  <c r="T26" i="21"/>
  <c r="T34" i="21"/>
  <c r="K15" i="21"/>
  <c r="N36" i="21"/>
  <c r="N28" i="21"/>
  <c r="K17" i="21"/>
  <c r="K10" i="21"/>
  <c r="T10" i="21"/>
  <c r="T18" i="21"/>
  <c r="T27" i="21"/>
  <c r="T35" i="21"/>
  <c r="T11" i="21"/>
  <c r="T20" i="21"/>
  <c r="T28" i="21"/>
  <c r="T36" i="21"/>
  <c r="K7" i="21"/>
  <c r="T12" i="21"/>
  <c r="T21" i="21"/>
  <c r="T29" i="21"/>
  <c r="T37" i="21"/>
  <c r="T13" i="21"/>
  <c r="T22" i="21"/>
  <c r="T30" i="21"/>
  <c r="K33" i="21"/>
  <c r="N18" i="21"/>
  <c r="N16" i="21"/>
  <c r="N12" i="21"/>
  <c r="N38" i="21"/>
  <c r="T6" i="21"/>
  <c r="T14" i="21"/>
  <c r="T23" i="21"/>
  <c r="T31" i="21"/>
  <c r="N28" i="20"/>
  <c r="N24" i="20"/>
  <c r="N29" i="20"/>
  <c r="N20" i="20"/>
  <c r="N26" i="20"/>
  <c r="N6" i="20"/>
  <c r="N22" i="19"/>
  <c r="N14" i="19"/>
  <c r="N11" i="19"/>
  <c r="N18" i="19"/>
  <c r="N19" i="19"/>
  <c r="K18" i="19"/>
  <c r="K19" i="19"/>
  <c r="T6" i="19"/>
  <c r="T8" i="19"/>
  <c r="T16" i="19"/>
  <c r="T24" i="19"/>
  <c r="T32" i="19"/>
  <c r="N13" i="19"/>
  <c r="N17" i="19"/>
  <c r="N24" i="19"/>
  <c r="K21" i="19"/>
  <c r="K26" i="19"/>
  <c r="K8" i="19"/>
  <c r="K38" i="19"/>
  <c r="T9" i="19"/>
  <c r="T17" i="19"/>
  <c r="T25" i="19"/>
  <c r="T33" i="19"/>
  <c r="T10" i="19"/>
  <c r="T18" i="19"/>
  <c r="T26" i="19"/>
  <c r="T34" i="19"/>
  <c r="T11" i="19"/>
  <c r="T19" i="19"/>
  <c r="T27" i="19"/>
  <c r="T35" i="19"/>
  <c r="T12" i="19"/>
  <c r="T20" i="19"/>
  <c r="T28" i="19"/>
  <c r="T36" i="19"/>
  <c r="T13" i="19"/>
  <c r="T21" i="19"/>
  <c r="T29" i="19"/>
  <c r="T37" i="19"/>
  <c r="T14" i="19"/>
  <c r="T22" i="19"/>
  <c r="T30" i="19"/>
  <c r="T7" i="19"/>
  <c r="T15" i="19"/>
  <c r="T23" i="19"/>
  <c r="T38" i="26"/>
  <c r="N38" i="20"/>
  <c r="K38" i="32"/>
  <c r="T38" i="34"/>
  <c r="T38" i="33"/>
  <c r="T38" i="30"/>
  <c r="K38" i="30"/>
  <c r="T38" i="29"/>
  <c r="K38" i="28"/>
  <c r="T38" i="28"/>
  <c r="K38" i="27"/>
  <c r="T38" i="27"/>
  <c r="N38" i="26"/>
  <c r="T38" i="25"/>
  <c r="T38" i="23"/>
  <c r="T38" i="22"/>
  <c r="N38" i="22"/>
  <c r="T38" i="21"/>
  <c r="K38" i="21"/>
  <c r="T38" i="19"/>
  <c r="N38" i="19"/>
  <c r="W35" i="32"/>
  <c r="W32" i="32"/>
  <c r="W28" i="32"/>
  <c r="W25" i="32"/>
  <c r="W20" i="32"/>
  <c r="W17" i="32"/>
  <c r="W12" i="32"/>
  <c r="W9" i="32"/>
  <c r="W37" i="32"/>
  <c r="W34" i="32"/>
  <c r="W30" i="32"/>
  <c r="W27" i="32"/>
  <c r="W23" i="32"/>
  <c r="W19" i="32"/>
  <c r="W15" i="32"/>
  <c r="W11" i="32"/>
  <c r="W8" i="32"/>
  <c r="W36" i="32"/>
  <c r="W33" i="32"/>
  <c r="W29" i="32"/>
  <c r="W26" i="32"/>
  <c r="W21" i="32"/>
  <c r="W18" i="32"/>
  <c r="W13" i="32"/>
  <c r="W19" i="29"/>
  <c r="W16" i="29"/>
  <c r="W13" i="29"/>
  <c r="W10" i="29"/>
  <c r="W7" i="29"/>
  <c r="W23" i="29"/>
  <c r="W20" i="29"/>
  <c r="W17" i="29"/>
  <c r="W14" i="29"/>
  <c r="W11" i="29"/>
  <c r="W36" i="26"/>
  <c r="W33" i="26"/>
  <c r="W7" i="32"/>
  <c r="W38" i="32"/>
  <c r="W6" i="34"/>
  <c r="W36" i="34"/>
  <c r="W33" i="34"/>
  <c r="W30" i="34"/>
  <c r="W27" i="34"/>
  <c r="W24" i="34"/>
  <c r="W21" i="34"/>
  <c r="W18" i="34"/>
  <c r="W15" i="34"/>
  <c r="W12" i="34"/>
  <c r="W9" i="34"/>
  <c r="W37" i="34"/>
  <c r="W34" i="34"/>
  <c r="W31" i="34"/>
  <c r="W28" i="34"/>
  <c r="W25" i="34"/>
  <c r="W22" i="34"/>
  <c r="W19" i="34"/>
  <c r="W16" i="34"/>
  <c r="W13" i="34"/>
  <c r="W10" i="34"/>
  <c r="W7" i="34"/>
  <c r="W35" i="34"/>
  <c r="W32" i="34"/>
  <c r="W29" i="34"/>
  <c r="W26" i="34"/>
  <c r="W23" i="34"/>
  <c r="W20" i="34"/>
  <c r="W17" i="34"/>
  <c r="W14" i="34"/>
  <c r="W11" i="34"/>
  <c r="W6" i="33"/>
  <c r="W36" i="33"/>
  <c r="W33" i="33"/>
  <c r="W30" i="33"/>
  <c r="W27" i="33"/>
  <c r="W24" i="33"/>
  <c r="W21" i="33"/>
  <c r="W18" i="33"/>
  <c r="W15" i="33"/>
  <c r="W12" i="33"/>
  <c r="W9" i="33"/>
  <c r="W37" i="33"/>
  <c r="W34" i="33"/>
  <c r="W31" i="33"/>
  <c r="W28" i="33"/>
  <c r="W25" i="33"/>
  <c r="W22" i="33"/>
  <c r="W19" i="33"/>
  <c r="W16" i="33"/>
  <c r="W13" i="33"/>
  <c r="W10" i="33"/>
  <c r="W7" i="33"/>
  <c r="W35" i="33"/>
  <c r="W32" i="33"/>
  <c r="W29" i="33"/>
  <c r="W26" i="33"/>
  <c r="W23" i="33"/>
  <c r="W20" i="33"/>
  <c r="W17" i="33"/>
  <c r="W14" i="33"/>
  <c r="W11" i="33"/>
  <c r="W37" i="30"/>
  <c r="W34" i="30"/>
  <c r="W31" i="30"/>
  <c r="W28" i="30"/>
  <c r="W19" i="30"/>
  <c r="W16" i="30"/>
  <c r="W13" i="30"/>
  <c r="W35" i="30"/>
  <c r="W29" i="30"/>
  <c r="W26" i="30"/>
  <c r="W11" i="30"/>
  <c r="W8" i="30"/>
  <c r="W7" i="30"/>
  <c r="W33" i="30"/>
  <c r="W27" i="30"/>
  <c r="W24" i="30"/>
  <c r="W21" i="30"/>
  <c r="W18" i="30"/>
  <c r="W15" i="30"/>
  <c r="W12" i="30"/>
  <c r="W9" i="28"/>
  <c r="W36" i="28"/>
  <c r="W27" i="28"/>
  <c r="W21" i="28"/>
  <c r="W18" i="28"/>
  <c r="W37" i="28"/>
  <c r="W34" i="28"/>
  <c r="W28" i="28"/>
  <c r="W25" i="28"/>
  <c r="W13" i="28"/>
  <c r="W10" i="28"/>
  <c r="W35" i="28"/>
  <c r="W32" i="28"/>
  <c r="W29" i="28"/>
  <c r="W26" i="28"/>
  <c r="W20" i="28"/>
  <c r="W17" i="28"/>
  <c r="W36" i="27"/>
  <c r="W33" i="27"/>
  <c r="W30" i="27"/>
  <c r="W27" i="27"/>
  <c r="W24" i="27"/>
  <c r="W21" i="27"/>
  <c r="W18" i="27"/>
  <c r="W15" i="27"/>
  <c r="W12" i="27"/>
  <c r="W9" i="27"/>
  <c r="W35" i="27"/>
  <c r="W32" i="27"/>
  <c r="W29" i="27"/>
  <c r="W26" i="27"/>
  <c r="W23" i="27"/>
  <c r="W20" i="27"/>
  <c r="W17" i="27"/>
  <c r="W14" i="27"/>
  <c r="W11" i="27"/>
  <c r="W8" i="27"/>
  <c r="W6" i="27"/>
  <c r="W37" i="27"/>
  <c r="W34" i="27"/>
  <c r="W31" i="27"/>
  <c r="W28" i="27"/>
  <c r="W25" i="27"/>
  <c r="W22" i="27"/>
  <c r="W19" i="27"/>
  <c r="W16" i="27"/>
  <c r="W13" i="27"/>
  <c r="W10" i="27"/>
  <c r="W30" i="26"/>
  <c r="W27" i="26"/>
  <c r="W24" i="26"/>
  <c r="W21" i="26"/>
  <c r="W18" i="26"/>
  <c r="W15" i="26"/>
  <c r="W12" i="26"/>
  <c r="W9" i="26"/>
  <c r="W37" i="26"/>
  <c r="W34" i="26"/>
  <c r="W31" i="26"/>
  <c r="W28" i="26"/>
  <c r="W25" i="26"/>
  <c r="W22" i="26"/>
  <c r="W19" i="26"/>
  <c r="W16" i="26"/>
  <c r="W13" i="26"/>
  <c r="W7" i="26"/>
  <c r="W6" i="26"/>
  <c r="W35" i="26"/>
  <c r="W29" i="26"/>
  <c r="W26" i="26"/>
  <c r="W23" i="26"/>
  <c r="W20" i="26"/>
  <c r="W17" i="26"/>
  <c r="W11" i="26"/>
  <c r="W36" i="25"/>
  <c r="W33" i="25"/>
  <c r="W30" i="25"/>
  <c r="W27" i="25"/>
  <c r="W24" i="25"/>
  <c r="W21" i="25"/>
  <c r="W18" i="25"/>
  <c r="W15" i="25"/>
  <c r="W12" i="25"/>
  <c r="W9" i="25"/>
  <c r="W37" i="25"/>
  <c r="W34" i="25"/>
  <c r="W31" i="25"/>
  <c r="W28" i="25"/>
  <c r="W25" i="25"/>
  <c r="W22" i="25"/>
  <c r="W19" i="25"/>
  <c r="W16" i="25"/>
  <c r="W13" i="25"/>
  <c r="W10" i="25"/>
  <c r="W7" i="25"/>
  <c r="W6" i="25"/>
  <c r="W35" i="25"/>
  <c r="W32" i="25"/>
  <c r="W29" i="25"/>
  <c r="W26" i="25"/>
  <c r="W23" i="25"/>
  <c r="W20" i="25"/>
  <c r="W17" i="25"/>
  <c r="W14" i="25"/>
  <c r="W11" i="25"/>
  <c r="W36" i="24"/>
  <c r="W33" i="24"/>
  <c r="W30" i="24"/>
  <c r="W27" i="24"/>
  <c r="W24" i="24"/>
  <c r="W21" i="24"/>
  <c r="W18" i="24"/>
  <c r="W15" i="24"/>
  <c r="W12" i="24"/>
  <c r="W9" i="24"/>
  <c r="W37" i="24"/>
  <c r="W34" i="24"/>
  <c r="W31" i="24"/>
  <c r="W28" i="24"/>
  <c r="W25" i="24"/>
  <c r="W22" i="24"/>
  <c r="W19" i="24"/>
  <c r="W16" i="24"/>
  <c r="W13" i="24"/>
  <c r="W10" i="24"/>
  <c r="W7" i="24"/>
  <c r="W6" i="24"/>
  <c r="W35" i="24"/>
  <c r="W32" i="24"/>
  <c r="W29" i="24"/>
  <c r="W26" i="24"/>
  <c r="W23" i="24"/>
  <c r="W20" i="24"/>
  <c r="W17" i="24"/>
  <c r="W14" i="24"/>
  <c r="W11" i="24"/>
  <c r="W36" i="23"/>
  <c r="W33" i="23"/>
  <c r="W30" i="23"/>
  <c r="W27" i="23"/>
  <c r="W24" i="23"/>
  <c r="W21" i="23"/>
  <c r="W18" i="23"/>
  <c r="W15" i="23"/>
  <c r="W12" i="23"/>
  <c r="W9" i="23"/>
  <c r="W35" i="23"/>
  <c r="W32" i="23"/>
  <c r="W29" i="23"/>
  <c r="W26" i="23"/>
  <c r="W23" i="23"/>
  <c r="W20" i="23"/>
  <c r="W17" i="23"/>
  <c r="W14" i="23"/>
  <c r="W11" i="23"/>
  <c r="W8" i="23"/>
  <c r="W6" i="23"/>
  <c r="W37" i="23"/>
  <c r="W34" i="23"/>
  <c r="W31" i="23"/>
  <c r="W28" i="23"/>
  <c r="W25" i="23"/>
  <c r="W22" i="23"/>
  <c r="W19" i="23"/>
  <c r="W16" i="23"/>
  <c r="W13" i="23"/>
  <c r="W10" i="23"/>
  <c r="W9" i="22"/>
  <c r="W36" i="22"/>
  <c r="W27" i="22"/>
  <c r="W21" i="22"/>
  <c r="W18" i="22"/>
  <c r="W35" i="22"/>
  <c r="W32" i="22"/>
  <c r="W29" i="22"/>
  <c r="W26" i="22"/>
  <c r="W20" i="22"/>
  <c r="W17" i="22"/>
  <c r="W11" i="22"/>
  <c r="W37" i="22"/>
  <c r="W34" i="22"/>
  <c r="W28" i="22"/>
  <c r="W25" i="22"/>
  <c r="W13" i="22"/>
  <c r="W6" i="21"/>
  <c r="W36" i="21"/>
  <c r="W33" i="21"/>
  <c r="W30" i="21"/>
  <c r="W27" i="21"/>
  <c r="W24" i="21"/>
  <c r="W21" i="21"/>
  <c r="W18" i="21"/>
  <c r="W15" i="21"/>
  <c r="W12" i="21"/>
  <c r="W9" i="21"/>
  <c r="W35" i="21"/>
  <c r="W32" i="21"/>
  <c r="W29" i="21"/>
  <c r="W26" i="21"/>
  <c r="W23" i="21"/>
  <c r="W20" i="21"/>
  <c r="W17" i="21"/>
  <c r="W14" i="21"/>
  <c r="W11" i="21"/>
  <c r="W8" i="21"/>
  <c r="W37" i="21"/>
  <c r="W34" i="21"/>
  <c r="W31" i="21"/>
  <c r="W28" i="21"/>
  <c r="W25" i="21"/>
  <c r="W22" i="21"/>
  <c r="W19" i="21"/>
  <c r="W16" i="21"/>
  <c r="W13" i="21"/>
  <c r="W10" i="21"/>
  <c r="W6" i="20"/>
  <c r="W36" i="20"/>
  <c r="W33" i="20"/>
  <c r="W30" i="20"/>
  <c r="W27" i="20"/>
  <c r="W24" i="20"/>
  <c r="W21" i="20"/>
  <c r="W18" i="20"/>
  <c r="W15" i="20"/>
  <c r="W12" i="20"/>
  <c r="W9" i="20"/>
  <c r="W37" i="20"/>
  <c r="W34" i="20"/>
  <c r="W31" i="20"/>
  <c r="W28" i="20"/>
  <c r="W25" i="20"/>
  <c r="W22" i="20"/>
  <c r="W19" i="20"/>
  <c r="W16" i="20"/>
  <c r="W13" i="20"/>
  <c r="W7" i="20"/>
  <c r="W35" i="20"/>
  <c r="W29" i="20"/>
  <c r="W26" i="20"/>
  <c r="W23" i="20"/>
  <c r="W20" i="20"/>
  <c r="W17" i="20"/>
  <c r="W11" i="20"/>
  <c r="W6" i="19"/>
  <c r="W34" i="19"/>
  <c r="W31" i="19"/>
  <c r="W28" i="19"/>
  <c r="W25" i="19"/>
  <c r="W22" i="19"/>
  <c r="W19" i="19"/>
  <c r="W16" i="19"/>
  <c r="W13" i="19"/>
  <c r="W10" i="19"/>
  <c r="W7" i="19"/>
  <c r="W36" i="19"/>
  <c r="W33" i="19"/>
  <c r="W30" i="19"/>
  <c r="W27" i="19"/>
  <c r="W24" i="19"/>
  <c r="W21" i="19"/>
  <c r="W18" i="19"/>
  <c r="W15" i="19"/>
  <c r="W12" i="19"/>
  <c r="W9" i="19"/>
  <c r="W37" i="19"/>
  <c r="W35" i="19"/>
  <c r="W32" i="19"/>
  <c r="W29" i="19"/>
  <c r="W26" i="19"/>
  <c r="W23" i="19"/>
  <c r="W20" i="19"/>
  <c r="W17" i="19"/>
  <c r="W14" i="19"/>
  <c r="W11" i="19"/>
  <c r="W36" i="18"/>
  <c r="W33" i="18"/>
  <c r="W30" i="18"/>
  <c r="W27" i="18"/>
  <c r="W24" i="18"/>
  <c r="W21" i="18"/>
  <c r="W18" i="18"/>
  <c r="W15" i="18"/>
  <c r="W12" i="18"/>
  <c r="W9" i="18"/>
  <c r="W35" i="18"/>
  <c r="W32" i="18"/>
  <c r="W29" i="18"/>
  <c r="W26" i="18"/>
  <c r="W23" i="18"/>
  <c r="W20" i="18"/>
  <c r="W17" i="18"/>
  <c r="W14" i="18"/>
  <c r="W11" i="18"/>
  <c r="W8" i="18"/>
  <c r="W6" i="18"/>
  <c r="W37" i="18"/>
  <c r="W34" i="18"/>
  <c r="W31" i="18"/>
  <c r="W28" i="18"/>
  <c r="W25" i="18"/>
  <c r="W22" i="18"/>
  <c r="W19" i="18"/>
  <c r="W16" i="18"/>
  <c r="W13" i="18"/>
  <c r="W10" i="18"/>
  <c r="W37" i="17"/>
  <c r="W34" i="17"/>
  <c r="W31" i="17"/>
  <c r="W28" i="17"/>
  <c r="W25" i="17"/>
  <c r="W22" i="17"/>
  <c r="W19" i="17"/>
  <c r="W16" i="17"/>
  <c r="W13" i="17"/>
  <c r="W10" i="17"/>
  <c r="W7" i="17"/>
  <c r="W36" i="17"/>
  <c r="W33" i="17"/>
  <c r="W30" i="17"/>
  <c r="W27" i="17"/>
  <c r="W24" i="17"/>
  <c r="W21" i="17"/>
  <c r="W18" i="17"/>
  <c r="W15" i="17"/>
  <c r="W12" i="17"/>
  <c r="W9" i="17"/>
  <c r="W6" i="17"/>
  <c r="W35" i="17"/>
  <c r="W32" i="17"/>
  <c r="W29" i="17"/>
  <c r="W26" i="17"/>
  <c r="W23" i="17"/>
  <c r="W20" i="17"/>
  <c r="W17" i="17"/>
  <c r="W14" i="17"/>
  <c r="W11" i="17"/>
  <c r="W38" i="29"/>
  <c r="W38" i="19"/>
  <c r="W38" i="28"/>
  <c r="W38" i="30"/>
  <c r="W38" i="18"/>
  <c r="W38" i="34"/>
  <c r="W38" i="33"/>
  <c r="W38" i="27"/>
  <c r="W38" i="26"/>
  <c r="W38" i="25"/>
  <c r="W38" i="24"/>
  <c r="W38" i="23"/>
  <c r="W38" i="21"/>
  <c r="W38" i="20"/>
  <c r="W38" i="22"/>
  <c r="W38" i="17"/>
  <c r="Z9" i="22"/>
  <c r="Z13" i="22"/>
  <c r="Z20" i="22"/>
  <c r="Z26" i="22"/>
  <c r="Z29" i="22"/>
  <c r="Z35" i="22"/>
  <c r="Z10" i="22"/>
  <c r="Z17" i="22"/>
  <c r="Z21" i="22"/>
  <c r="Z27" i="22"/>
  <c r="Z32" i="22"/>
  <c r="Z36" i="22"/>
  <c r="Z11" i="22"/>
  <c r="Z18" i="22"/>
  <c r="Z25" i="22"/>
  <c r="Z28" i="22"/>
  <c r="Z34" i="22"/>
  <c r="Z8" i="21"/>
  <c r="Z11" i="21"/>
  <c r="Z14" i="21"/>
  <c r="Z17" i="21"/>
  <c r="Z20" i="21"/>
  <c r="Z23" i="21"/>
  <c r="Z26" i="21"/>
  <c r="Z29" i="21"/>
  <c r="Z32" i="21"/>
  <c r="Z35" i="21"/>
  <c r="Z6" i="21"/>
  <c r="Z9" i="21"/>
  <c r="Z12" i="21"/>
  <c r="Z15" i="21"/>
  <c r="Z18" i="21"/>
  <c r="Z21" i="21"/>
  <c r="Z24" i="21"/>
  <c r="Z27" i="21"/>
  <c r="Z30" i="21"/>
  <c r="Z33" i="21"/>
  <c r="Z36" i="21"/>
  <c r="Z7" i="21"/>
  <c r="Z10" i="21"/>
  <c r="Z13" i="21"/>
  <c r="Z16" i="21"/>
  <c r="Z19" i="21"/>
  <c r="Z22" i="21"/>
  <c r="Z25" i="21"/>
  <c r="Z28" i="21"/>
  <c r="Z31" i="21"/>
  <c r="Z34" i="21"/>
  <c r="Z6" i="20"/>
  <c r="Z11" i="20"/>
  <c r="Z21" i="20"/>
  <c r="Z30" i="20"/>
  <c r="Z15" i="20"/>
  <c r="Z24" i="20"/>
  <c r="Z34" i="20"/>
  <c r="Z7" i="20"/>
  <c r="Z18" i="20"/>
  <c r="Z27" i="20"/>
  <c r="Z37" i="20"/>
  <c r="Z8" i="20"/>
  <c r="Z12" i="20"/>
  <c r="Z16" i="20"/>
  <c r="Z19" i="20"/>
  <c r="Z22" i="20"/>
  <c r="Z25" i="20"/>
  <c r="Z28" i="20"/>
  <c r="Z31" i="20"/>
  <c r="Z35" i="20"/>
  <c r="Z9" i="20"/>
  <c r="Z13" i="20"/>
  <c r="Z17" i="20"/>
  <c r="Z20" i="20"/>
  <c r="Z23" i="20"/>
  <c r="Z26" i="20"/>
  <c r="Z29" i="20"/>
  <c r="Z33" i="20"/>
  <c r="Z7" i="19"/>
  <c r="Z10" i="19"/>
  <c r="Z13" i="19"/>
  <c r="Z16" i="19"/>
  <c r="Z19" i="19"/>
  <c r="Z22" i="19"/>
  <c r="Z25" i="19"/>
  <c r="Z28" i="19"/>
  <c r="Z31" i="19"/>
  <c r="Z34" i="19"/>
  <c r="Z37" i="19"/>
  <c r="Z8" i="19"/>
  <c r="Z11" i="19"/>
  <c r="Z14" i="19"/>
  <c r="Z17" i="19"/>
  <c r="Z20" i="19"/>
  <c r="Z23" i="19"/>
  <c r="Z26" i="19"/>
  <c r="Z29" i="19"/>
  <c r="Z32" i="19"/>
  <c r="Z35" i="19"/>
  <c r="Z6" i="19"/>
  <c r="Z9" i="19"/>
  <c r="Z12" i="19"/>
  <c r="Z15" i="19"/>
  <c r="Z18" i="19"/>
  <c r="Z21" i="19"/>
  <c r="Z24" i="19"/>
  <c r="Z27" i="19"/>
  <c r="Z30" i="19"/>
  <c r="Z33" i="19"/>
  <c r="Z8" i="18"/>
  <c r="Z14" i="18"/>
  <c r="Z23" i="18"/>
  <c r="Z29" i="18"/>
  <c r="Z7" i="18"/>
  <c r="Z10" i="18"/>
  <c r="Z13" i="18"/>
  <c r="Z16" i="18"/>
  <c r="Z19" i="18"/>
  <c r="Z22" i="18"/>
  <c r="Z25" i="18"/>
  <c r="Z28" i="18"/>
  <c r="Z31" i="18"/>
  <c r="Z34" i="18"/>
  <c r="Z37" i="18"/>
  <c r="Z11" i="18"/>
  <c r="Z17" i="18"/>
  <c r="Z20" i="18"/>
  <c r="Z26" i="18"/>
  <c r="Z32" i="18"/>
  <c r="Z35" i="18"/>
  <c r="Z6" i="18"/>
  <c r="Z9" i="18"/>
  <c r="Z12" i="18"/>
  <c r="Z15" i="18"/>
  <c r="Z18" i="18"/>
  <c r="Z21" i="18"/>
  <c r="Z24" i="18"/>
  <c r="Z27" i="18"/>
  <c r="Z30" i="18"/>
  <c r="Z33" i="18"/>
  <c r="Z19" i="17"/>
  <c r="Z28" i="17"/>
  <c r="Z10" i="17"/>
  <c r="Z37" i="17"/>
  <c r="Z13" i="17"/>
  <c r="Z22" i="17"/>
  <c r="Z31" i="17"/>
  <c r="Z7" i="17"/>
  <c r="Z16" i="17"/>
  <c r="Z25" i="17"/>
  <c r="Z34" i="17"/>
  <c r="Z8" i="17"/>
  <c r="Z11" i="17"/>
  <c r="Z14" i="17"/>
  <c r="Z17" i="17"/>
  <c r="Z20" i="17"/>
  <c r="Z23" i="17"/>
  <c r="Z26" i="17"/>
  <c r="Z29" i="17"/>
  <c r="Z32" i="17"/>
  <c r="Z35" i="17"/>
  <c r="Z6" i="17"/>
  <c r="Z9" i="17"/>
  <c r="Z12" i="17"/>
  <c r="Z15" i="17"/>
  <c r="Z18" i="17"/>
  <c r="Z21" i="17"/>
  <c r="Z24" i="17"/>
  <c r="Z27" i="17"/>
  <c r="Z30" i="17"/>
  <c r="Z33" i="17"/>
  <c r="Z38" i="22"/>
  <c r="Z38" i="21"/>
  <c r="Z38" i="20"/>
  <c r="Z38" i="19"/>
  <c r="Z38" i="18"/>
  <c r="Z38" i="17"/>
  <c r="Z24" i="32"/>
  <c r="Z23" i="32"/>
  <c r="Z11" i="32"/>
  <c r="Z34" i="32"/>
  <c r="Z15" i="32"/>
  <c r="Z8" i="32"/>
  <c r="Z19" i="32"/>
  <c r="Z30" i="32"/>
  <c r="Z37" i="32"/>
  <c r="Z9" i="32"/>
  <c r="Z12" i="32"/>
  <c r="Z17" i="32"/>
  <c r="Z20" i="32"/>
  <c r="Z25" i="32"/>
  <c r="Z28" i="32"/>
  <c r="Z32" i="32"/>
  <c r="Z35" i="32"/>
  <c r="Z7" i="32"/>
  <c r="Z10" i="32"/>
  <c r="Z13" i="32"/>
  <c r="Z18" i="32"/>
  <c r="Z21" i="32"/>
  <c r="Z26" i="32"/>
  <c r="Z29" i="32"/>
  <c r="Z33" i="32"/>
  <c r="Z13" i="34"/>
  <c r="Z25" i="34"/>
  <c r="Z6" i="34"/>
  <c r="Z16" i="34"/>
  <c r="Z7" i="34"/>
  <c r="Z21" i="34"/>
  <c r="Z10" i="34"/>
  <c r="Z15" i="34"/>
  <c r="Z19" i="34"/>
  <c r="Z24" i="34"/>
  <c r="Z28" i="34"/>
  <c r="Z33" i="34"/>
  <c r="Z37" i="34"/>
  <c r="Z30" i="34"/>
  <c r="Z34" i="34"/>
  <c r="Z9" i="34"/>
  <c r="Z12" i="34"/>
  <c r="Z18" i="34"/>
  <c r="Z22" i="34"/>
  <c r="Z27" i="34"/>
  <c r="Z31" i="34"/>
  <c r="Z36" i="34"/>
  <c r="Z8" i="34"/>
  <c r="Z11" i="34"/>
  <c r="Z14" i="34"/>
  <c r="Z17" i="34"/>
  <c r="Z20" i="34"/>
  <c r="Z23" i="34"/>
  <c r="Z26" i="34"/>
  <c r="Z29" i="34"/>
  <c r="Z32" i="34"/>
  <c r="Z7" i="33"/>
  <c r="Z10" i="33"/>
  <c r="Z13" i="33"/>
  <c r="Z16" i="33"/>
  <c r="Z19" i="33"/>
  <c r="Z22" i="33"/>
  <c r="Z25" i="33"/>
  <c r="Z28" i="33"/>
  <c r="Z31" i="33"/>
  <c r="Z34" i="33"/>
  <c r="Z37" i="33"/>
  <c r="Z8" i="33"/>
  <c r="Z11" i="33"/>
  <c r="Z14" i="33"/>
  <c r="Z17" i="33"/>
  <c r="Z20" i="33"/>
  <c r="Z23" i="33"/>
  <c r="Z26" i="33"/>
  <c r="Z29" i="33"/>
  <c r="Z32" i="33"/>
  <c r="Z35" i="33"/>
  <c r="Z6" i="33"/>
  <c r="Z9" i="33"/>
  <c r="Z12" i="33"/>
  <c r="Z15" i="33"/>
  <c r="Z18" i="33"/>
  <c r="Z21" i="33"/>
  <c r="Z24" i="33"/>
  <c r="Z27" i="33"/>
  <c r="Z30" i="33"/>
  <c r="Z33" i="33"/>
  <c r="Z19" i="30"/>
  <c r="Z11" i="30"/>
  <c r="Z26" i="30"/>
  <c r="Z15" i="30"/>
  <c r="Z29" i="30"/>
  <c r="Z34" i="30"/>
  <c r="Z7" i="30"/>
  <c r="Z12" i="30"/>
  <c r="Z16" i="30"/>
  <c r="Z21" i="30"/>
  <c r="Z27" i="30"/>
  <c r="Z31" i="30"/>
  <c r="Z35" i="30"/>
  <c r="Z8" i="30"/>
  <c r="Z13" i="30"/>
  <c r="Z18" i="30"/>
  <c r="Z24" i="30"/>
  <c r="Z28" i="30"/>
  <c r="Z33" i="30"/>
  <c r="Z10" i="29"/>
  <c r="Z19" i="29"/>
  <c r="Z28" i="29"/>
  <c r="Z37" i="29"/>
  <c r="Z14" i="29"/>
  <c r="Z23" i="29"/>
  <c r="Z32" i="29"/>
  <c r="Z9" i="29"/>
  <c r="Z18" i="29"/>
  <c r="Z27" i="29"/>
  <c r="Z10" i="28"/>
  <c r="Z17" i="28"/>
  <c r="Z9" i="28"/>
  <c r="Z13" i="28"/>
  <c r="Z20" i="28"/>
  <c r="Z26" i="28"/>
  <c r="Z29" i="28"/>
  <c r="Z35" i="28"/>
  <c r="Z21" i="28"/>
  <c r="Z27" i="28"/>
  <c r="Z32" i="28"/>
  <c r="Z36" i="28"/>
  <c r="Z11" i="28"/>
  <c r="Z18" i="28"/>
  <c r="Z25" i="28"/>
  <c r="Z28" i="28"/>
  <c r="Z34" i="28"/>
  <c r="Z7" i="27"/>
  <c r="Z10" i="27"/>
  <c r="Z13" i="27"/>
  <c r="Z16" i="27"/>
  <c r="Z19" i="27"/>
  <c r="Z22" i="27"/>
  <c r="Z25" i="27"/>
  <c r="Z28" i="27"/>
  <c r="Z31" i="27"/>
  <c r="Z34" i="27"/>
  <c r="Z37" i="27"/>
  <c r="Z8" i="27"/>
  <c r="Z11" i="27"/>
  <c r="Z14" i="27"/>
  <c r="Z17" i="27"/>
  <c r="Z20" i="27"/>
  <c r="Z23" i="27"/>
  <c r="Z26" i="27"/>
  <c r="Z29" i="27"/>
  <c r="Z32" i="27"/>
  <c r="Z35" i="27"/>
  <c r="Z6" i="27"/>
  <c r="Z9" i="27"/>
  <c r="Z12" i="27"/>
  <c r="Z15" i="27"/>
  <c r="Z18" i="27"/>
  <c r="Z21" i="27"/>
  <c r="Z24" i="27"/>
  <c r="Z27" i="27"/>
  <c r="Z30" i="27"/>
  <c r="Z33" i="27"/>
  <c r="Z15" i="26"/>
  <c r="Z24" i="26"/>
  <c r="Z7" i="26"/>
  <c r="Z18" i="26"/>
  <c r="Z11" i="26"/>
  <c r="Z21" i="26"/>
  <c r="Z27" i="26"/>
  <c r="Z30" i="26"/>
  <c r="Z34" i="26"/>
  <c r="Z37" i="26"/>
  <c r="Z8" i="26"/>
  <c r="Z12" i="26"/>
  <c r="Z16" i="26"/>
  <c r="Z19" i="26"/>
  <c r="Z22" i="26"/>
  <c r="Z25" i="26"/>
  <c r="Z28" i="26"/>
  <c r="Z31" i="26"/>
  <c r="Z35" i="26"/>
  <c r="Z6" i="26"/>
  <c r="Z9" i="26"/>
  <c r="Z13" i="26"/>
  <c r="Z17" i="26"/>
  <c r="Z20" i="26"/>
  <c r="Z23" i="26"/>
  <c r="Z26" i="26"/>
  <c r="Z29" i="26"/>
  <c r="Z33" i="26"/>
  <c r="Z7" i="25"/>
  <c r="Z10" i="25"/>
  <c r="Z13" i="25"/>
  <c r="Z16" i="25"/>
  <c r="Z19" i="25"/>
  <c r="Z22" i="25"/>
  <c r="Z25" i="25"/>
  <c r="Z28" i="25"/>
  <c r="Z31" i="25"/>
  <c r="Z34" i="25"/>
  <c r="Z37" i="25"/>
  <c r="Z8" i="25"/>
  <c r="Z11" i="25"/>
  <c r="Z14" i="25"/>
  <c r="Z17" i="25"/>
  <c r="Z20" i="25"/>
  <c r="Z23" i="25"/>
  <c r="Z26" i="25"/>
  <c r="Z29" i="25"/>
  <c r="Z32" i="25"/>
  <c r="Z35" i="25"/>
  <c r="Z6" i="25"/>
  <c r="Z9" i="25"/>
  <c r="Z12" i="25"/>
  <c r="Z15" i="25"/>
  <c r="Z18" i="25"/>
  <c r="Z21" i="25"/>
  <c r="Z24" i="25"/>
  <c r="Z27" i="25"/>
  <c r="Z30" i="25"/>
  <c r="Z33" i="25"/>
  <c r="Z8" i="24"/>
  <c r="Z11" i="24"/>
  <c r="Z14" i="24"/>
  <c r="Z17" i="24"/>
  <c r="Z20" i="24"/>
  <c r="Z23" i="24"/>
  <c r="Z26" i="24"/>
  <c r="Z29" i="24"/>
  <c r="Z32" i="24"/>
  <c r="Z35" i="24"/>
  <c r="Z7" i="24"/>
  <c r="Z10" i="24"/>
  <c r="Z13" i="24"/>
  <c r="Z16" i="24"/>
  <c r="Z19" i="24"/>
  <c r="Z22" i="24"/>
  <c r="Z25" i="24"/>
  <c r="Z28" i="24"/>
  <c r="Z31" i="24"/>
  <c r="Z34" i="24"/>
  <c r="Z37" i="24"/>
  <c r="Z6" i="24"/>
  <c r="Z9" i="24"/>
  <c r="Z12" i="24"/>
  <c r="Z15" i="24"/>
  <c r="Z18" i="24"/>
  <c r="Z21" i="24"/>
  <c r="Z24" i="24"/>
  <c r="Z27" i="24"/>
  <c r="Z30" i="24"/>
  <c r="Z33" i="24"/>
  <c r="Z6" i="23"/>
  <c r="Z9" i="23"/>
  <c r="Z12" i="23"/>
  <c r="Z15" i="23"/>
  <c r="Z18" i="23"/>
  <c r="Z21" i="23"/>
  <c r="Z24" i="23"/>
  <c r="Z27" i="23"/>
  <c r="Z30" i="23"/>
  <c r="Z33" i="23"/>
  <c r="Z36" i="23"/>
  <c r="Z7" i="23"/>
  <c r="Z10" i="23"/>
  <c r="Z13" i="23"/>
  <c r="Z16" i="23"/>
  <c r="Z19" i="23"/>
  <c r="Z22" i="23"/>
  <c r="Z25" i="23"/>
  <c r="Z28" i="23"/>
  <c r="Z31" i="23"/>
  <c r="Z34" i="23"/>
  <c r="Z37" i="23"/>
  <c r="Z8" i="23"/>
  <c r="Z11" i="23"/>
  <c r="Z14" i="23"/>
  <c r="Z17" i="23"/>
  <c r="Z20" i="23"/>
  <c r="Z23" i="23"/>
  <c r="Z26" i="23"/>
  <c r="Z29" i="23"/>
  <c r="Z32" i="23"/>
  <c r="Z38" i="32"/>
  <c r="Z38" i="34"/>
  <c r="Z38" i="33"/>
  <c r="Z38" i="30"/>
  <c r="Z38" i="28"/>
  <c r="Z38" i="27"/>
  <c r="Z38" i="26"/>
  <c r="Z38" i="25"/>
  <c r="Z38" i="24"/>
  <c r="Z38" i="23"/>
  <c r="AC6" i="17"/>
  <c r="AC36" i="17"/>
  <c r="AC33" i="17"/>
  <c r="AC30" i="17"/>
  <c r="AC27" i="17"/>
  <c r="AC24" i="17"/>
  <c r="AC21" i="17"/>
  <c r="AC18" i="17"/>
  <c r="AC15" i="17"/>
  <c r="AC12" i="17"/>
  <c r="AC9" i="17"/>
  <c r="AC35" i="17"/>
  <c r="AC32" i="17"/>
  <c r="AC29" i="17"/>
  <c r="AC26" i="17"/>
  <c r="AC23" i="17"/>
  <c r="AC20" i="17"/>
  <c r="AC17" i="17"/>
  <c r="AC14" i="17"/>
  <c r="AC11" i="17"/>
  <c r="AC8" i="17"/>
  <c r="AC37" i="17"/>
  <c r="AC34" i="17"/>
  <c r="AC31" i="17"/>
  <c r="AC28" i="17"/>
  <c r="AC25" i="17"/>
  <c r="AC22" i="17"/>
  <c r="AC19" i="17"/>
  <c r="AC16" i="17"/>
  <c r="AC13" i="17"/>
  <c r="AC10" i="17"/>
  <c r="AC38" i="17"/>
  <c r="AC12" i="32"/>
  <c r="AC9" i="32"/>
  <c r="AC17" i="32"/>
  <c r="AC19" i="32"/>
  <c r="AC26" i="32"/>
  <c r="AC28" i="32"/>
  <c r="AC32" i="32"/>
  <c r="AC35" i="32"/>
  <c r="AC7" i="32"/>
  <c r="AC8" i="32"/>
  <c r="AC21" i="32"/>
  <c r="AC18" i="32"/>
  <c r="AC25" i="32"/>
  <c r="AC30" i="32"/>
  <c r="AC37" i="32"/>
  <c r="AC34" i="32"/>
  <c r="AC13" i="32"/>
  <c r="AC10" i="32"/>
  <c r="AC15" i="32"/>
  <c r="AC20" i="32"/>
  <c r="AC23" i="32"/>
  <c r="AC24" i="32"/>
  <c r="AC29" i="32"/>
  <c r="AC36" i="32"/>
  <c r="AC36" i="34"/>
  <c r="AC33" i="34"/>
  <c r="AC30" i="34"/>
  <c r="AC27" i="34"/>
  <c r="AC24" i="34"/>
  <c r="AC21" i="34"/>
  <c r="AC18" i="34"/>
  <c r="AC15" i="34"/>
  <c r="AC12" i="34"/>
  <c r="AC9" i="34"/>
  <c r="AC6" i="34"/>
  <c r="AC35" i="34"/>
  <c r="AC32" i="34"/>
  <c r="AC29" i="34"/>
  <c r="AC26" i="34"/>
  <c r="AC23" i="34"/>
  <c r="AC20" i="34"/>
  <c r="AC17" i="34"/>
  <c r="AC14" i="34"/>
  <c r="AC11" i="34"/>
  <c r="AC8" i="34"/>
  <c r="AC37" i="34"/>
  <c r="AC34" i="34"/>
  <c r="AC31" i="34"/>
  <c r="AC28" i="34"/>
  <c r="AC25" i="34"/>
  <c r="AC22" i="34"/>
  <c r="AC19" i="34"/>
  <c r="AC16" i="34"/>
  <c r="AC13" i="34"/>
  <c r="AC10" i="34"/>
  <c r="AC33" i="33"/>
  <c r="AC24" i="33"/>
  <c r="AC15" i="33"/>
  <c r="AC30" i="33"/>
  <c r="AC21" i="33"/>
  <c r="AC12" i="33"/>
  <c r="AC36" i="33"/>
  <c r="AC27" i="33"/>
  <c r="AC18" i="33"/>
  <c r="AC9" i="33"/>
  <c r="AC6" i="33"/>
  <c r="AC35" i="33"/>
  <c r="AC32" i="33"/>
  <c r="AC29" i="33"/>
  <c r="AC26" i="33"/>
  <c r="AC23" i="33"/>
  <c r="AC20" i="33"/>
  <c r="AC17" i="33"/>
  <c r="AC14" i="33"/>
  <c r="AC11" i="33"/>
  <c r="AC8" i="33"/>
  <c r="AC37" i="33"/>
  <c r="AC34" i="33"/>
  <c r="AC31" i="33"/>
  <c r="AC28" i="33"/>
  <c r="AC25" i="33"/>
  <c r="AC22" i="33"/>
  <c r="AC19" i="33"/>
  <c r="AC16" i="33"/>
  <c r="AC13" i="33"/>
  <c r="AC10" i="33"/>
  <c r="AC17" i="30"/>
  <c r="AC9" i="30"/>
  <c r="AC8" i="30"/>
  <c r="AC11" i="30"/>
  <c r="AC15" i="30"/>
  <c r="AC19" i="30"/>
  <c r="AC26" i="30"/>
  <c r="AC29" i="30"/>
  <c r="AC34" i="30"/>
  <c r="AC7" i="30"/>
  <c r="AC12" i="30"/>
  <c r="AC16" i="30"/>
  <c r="AC21" i="30"/>
  <c r="AC27" i="30"/>
  <c r="AC31" i="30"/>
  <c r="AC35" i="30"/>
  <c r="AC13" i="30"/>
  <c r="AC18" i="30"/>
  <c r="AC24" i="30"/>
  <c r="AC28" i="30"/>
  <c r="AC33" i="30"/>
  <c r="AC37" i="29"/>
  <c r="AC34" i="29"/>
  <c r="AC31" i="29"/>
  <c r="AC28" i="29"/>
  <c r="AC25" i="29"/>
  <c r="AC22" i="29"/>
  <c r="AC19" i="29"/>
  <c r="AC16" i="29"/>
  <c r="AC13" i="29"/>
  <c r="AC10" i="29"/>
  <c r="AC6" i="29"/>
  <c r="AC36" i="29"/>
  <c r="AC33" i="29"/>
  <c r="AC30" i="29"/>
  <c r="AC27" i="29"/>
  <c r="AC24" i="29"/>
  <c r="AC21" i="29"/>
  <c r="AC18" i="29"/>
  <c r="AC15" i="29"/>
  <c r="AC12" i="29"/>
  <c r="AC9" i="29"/>
  <c r="AC7" i="29"/>
  <c r="AC35" i="29"/>
  <c r="AC32" i="29"/>
  <c r="AC29" i="29"/>
  <c r="AC26" i="29"/>
  <c r="AC23" i="29"/>
  <c r="AC20" i="29"/>
  <c r="AC17" i="29"/>
  <c r="AC14" i="29"/>
  <c r="AC11" i="29"/>
  <c r="Z33" i="29"/>
  <c r="Z24" i="29"/>
  <c r="Z15" i="29"/>
  <c r="Z6" i="29"/>
  <c r="Z29" i="29"/>
  <c r="Z20" i="29"/>
  <c r="Z11" i="29"/>
  <c r="Z34" i="29"/>
  <c r="Z25" i="29"/>
  <c r="Z16" i="29"/>
  <c r="Z7" i="29"/>
  <c r="Z30" i="29"/>
  <c r="Z21" i="29"/>
  <c r="Z12" i="29"/>
  <c r="Z35" i="29"/>
  <c r="Z26" i="29"/>
  <c r="Z17" i="29"/>
  <c r="Z8" i="29"/>
  <c r="Z31" i="29"/>
  <c r="Z22" i="29"/>
  <c r="Z13" i="29"/>
  <c r="AC11" i="28"/>
  <c r="AC20" i="28"/>
  <c r="AC21" i="28"/>
  <c r="AC26" i="28"/>
  <c r="AC27" i="28"/>
  <c r="AC37" i="28"/>
  <c r="AC9" i="28"/>
  <c r="AC13" i="28"/>
  <c r="AC19" i="28"/>
  <c r="AC29" i="28"/>
  <c r="AC32" i="28"/>
  <c r="AC36" i="28"/>
  <c r="AC10" i="28"/>
  <c r="AC17" i="28"/>
  <c r="AC18" i="28"/>
  <c r="AC25" i="28"/>
  <c r="AC28" i="28"/>
  <c r="AC34" i="28"/>
  <c r="AC36" i="27"/>
  <c r="AC33" i="27"/>
  <c r="AC30" i="27"/>
  <c r="AC27" i="27"/>
  <c r="AC24" i="27"/>
  <c r="AC21" i="27"/>
  <c r="AC18" i="27"/>
  <c r="AC15" i="27"/>
  <c r="AC12" i="27"/>
  <c r="AC9" i="27"/>
  <c r="AC6" i="27"/>
  <c r="AC35" i="27"/>
  <c r="AC32" i="27"/>
  <c r="AC29" i="27"/>
  <c r="AC26" i="27"/>
  <c r="AC23" i="27"/>
  <c r="AC20" i="27"/>
  <c r="AC17" i="27"/>
  <c r="AC14" i="27"/>
  <c r="AC11" i="27"/>
  <c r="AC8" i="27"/>
  <c r="AC37" i="27"/>
  <c r="AC34" i="27"/>
  <c r="AC31" i="27"/>
  <c r="AC28" i="27"/>
  <c r="AC25" i="27"/>
  <c r="AC22" i="27"/>
  <c r="AC19" i="27"/>
  <c r="AC16" i="27"/>
  <c r="AC13" i="27"/>
  <c r="AC10" i="27"/>
  <c r="AC8" i="26"/>
  <c r="AC28" i="26"/>
  <c r="AC19" i="26"/>
  <c r="AC13" i="26"/>
  <c r="AC25" i="26"/>
  <c r="AC16" i="26"/>
  <c r="AC31" i="26"/>
  <c r="AC22" i="26"/>
  <c r="AC36" i="26"/>
  <c r="AC6" i="26"/>
  <c r="AC7" i="26"/>
  <c r="AC12" i="26"/>
  <c r="AC30" i="26"/>
  <c r="AC27" i="26"/>
  <c r="AC24" i="26"/>
  <c r="AC21" i="26"/>
  <c r="AC18" i="26"/>
  <c r="AC33" i="26"/>
  <c r="AC35" i="26"/>
  <c r="AC9" i="26"/>
  <c r="AC11" i="26"/>
  <c r="AC15" i="26"/>
  <c r="AC29" i="26"/>
  <c r="AC26" i="26"/>
  <c r="AC23" i="26"/>
  <c r="AC20" i="26"/>
  <c r="AC17" i="26"/>
  <c r="AC37" i="26"/>
  <c r="AC36" i="25"/>
  <c r="AC33" i="25"/>
  <c r="AC30" i="25"/>
  <c r="AC27" i="25"/>
  <c r="AC24" i="25"/>
  <c r="AC21" i="25"/>
  <c r="AC18" i="25"/>
  <c r="AC15" i="25"/>
  <c r="AC12" i="25"/>
  <c r="AC9" i="25"/>
  <c r="AC6" i="25"/>
  <c r="AC35" i="25"/>
  <c r="AC32" i="25"/>
  <c r="AC29" i="25"/>
  <c r="AC26" i="25"/>
  <c r="AC23" i="25"/>
  <c r="AC20" i="25"/>
  <c r="AC17" i="25"/>
  <c r="AC14" i="25"/>
  <c r="AC11" i="25"/>
  <c r="AC8" i="25"/>
  <c r="AC37" i="25"/>
  <c r="AC34" i="25"/>
  <c r="AC31" i="25"/>
  <c r="AC28" i="25"/>
  <c r="AC25" i="25"/>
  <c r="AC22" i="25"/>
  <c r="AC19" i="25"/>
  <c r="AC16" i="25"/>
  <c r="AC13" i="25"/>
  <c r="AC10" i="25"/>
  <c r="AC36" i="24"/>
  <c r="AC33" i="24"/>
  <c r="AC30" i="24"/>
  <c r="AC27" i="24"/>
  <c r="AC24" i="24"/>
  <c r="AC21" i="24"/>
  <c r="AC18" i="24"/>
  <c r="AC15" i="24"/>
  <c r="AC12" i="24"/>
  <c r="AC9" i="24"/>
  <c r="AC6" i="24"/>
  <c r="AC35" i="24"/>
  <c r="AC32" i="24"/>
  <c r="AC29" i="24"/>
  <c r="AC26" i="24"/>
  <c r="AC23" i="24"/>
  <c r="AC20" i="24"/>
  <c r="AC17" i="24"/>
  <c r="AC14" i="24"/>
  <c r="AC11" i="24"/>
  <c r="AC8" i="24"/>
  <c r="AC37" i="24"/>
  <c r="AC34" i="24"/>
  <c r="AC31" i="24"/>
  <c r="AC28" i="24"/>
  <c r="AC25" i="24"/>
  <c r="AC22" i="24"/>
  <c r="AC19" i="24"/>
  <c r="AC16" i="24"/>
  <c r="AC13" i="24"/>
  <c r="AC10" i="24"/>
  <c r="AC36" i="23"/>
  <c r="AC33" i="23"/>
  <c r="AC30" i="23"/>
  <c r="AC27" i="23"/>
  <c r="AC24" i="23"/>
  <c r="AC21" i="23"/>
  <c r="AC18" i="23"/>
  <c r="AC15" i="23"/>
  <c r="AC12" i="23"/>
  <c r="AC9" i="23"/>
  <c r="AC6" i="23"/>
  <c r="AC35" i="23"/>
  <c r="AC32" i="23"/>
  <c r="AC29" i="23"/>
  <c r="AC26" i="23"/>
  <c r="AC23" i="23"/>
  <c r="AC20" i="23"/>
  <c r="AC17" i="23"/>
  <c r="AC14" i="23"/>
  <c r="AC11" i="23"/>
  <c r="AC8" i="23"/>
  <c r="AC37" i="23"/>
  <c r="AC34" i="23"/>
  <c r="AC31" i="23"/>
  <c r="AC28" i="23"/>
  <c r="AC25" i="23"/>
  <c r="AC22" i="23"/>
  <c r="AC19" i="23"/>
  <c r="AC16" i="23"/>
  <c r="AC13" i="23"/>
  <c r="AC10" i="23"/>
  <c r="AC9" i="22"/>
  <c r="AC13" i="22"/>
  <c r="AC20" i="22"/>
  <c r="AC26" i="22"/>
  <c r="AC29" i="22"/>
  <c r="AC35" i="22"/>
  <c r="AC10" i="22"/>
  <c r="AC17" i="22"/>
  <c r="AC21" i="22"/>
  <c r="AC27" i="22"/>
  <c r="AC32" i="22"/>
  <c r="AC36" i="22"/>
  <c r="AC11" i="22"/>
  <c r="AC18" i="22"/>
  <c r="AC25" i="22"/>
  <c r="AC28" i="22"/>
  <c r="AC34" i="22"/>
  <c r="AC38" i="21"/>
  <c r="AC36" i="20"/>
  <c r="AC33" i="20"/>
  <c r="AC29" i="20"/>
  <c r="AC26" i="20"/>
  <c r="AC23" i="20"/>
  <c r="AC20" i="20"/>
  <c r="AC17" i="20"/>
  <c r="AC13" i="20"/>
  <c r="AC9" i="20"/>
  <c r="AC6" i="20"/>
  <c r="AC35" i="20"/>
  <c r="AC31" i="20"/>
  <c r="AC28" i="20"/>
  <c r="AC25" i="20"/>
  <c r="AC22" i="20"/>
  <c r="AC19" i="20"/>
  <c r="AC16" i="20"/>
  <c r="AC12" i="20"/>
  <c r="AC8" i="20"/>
  <c r="AC37" i="20"/>
  <c r="AC34" i="20"/>
  <c r="AC30" i="20"/>
  <c r="AC27" i="20"/>
  <c r="AC24" i="20"/>
  <c r="AC21" i="20"/>
  <c r="AC18" i="20"/>
  <c r="AC15" i="20"/>
  <c r="AC11" i="20"/>
  <c r="AC37" i="19"/>
  <c r="AC34" i="19"/>
  <c r="AC31" i="19"/>
  <c r="AC28" i="19"/>
  <c r="AC25" i="19"/>
  <c r="AC22" i="19"/>
  <c r="AC19" i="19"/>
  <c r="AC16" i="19"/>
  <c r="AC13" i="19"/>
  <c r="AC10" i="19"/>
  <c r="AC6" i="19"/>
  <c r="AC36" i="19"/>
  <c r="AC33" i="19"/>
  <c r="AC30" i="19"/>
  <c r="AC27" i="19"/>
  <c r="AC24" i="19"/>
  <c r="AC21" i="19"/>
  <c r="AC18" i="19"/>
  <c r="AC15" i="19"/>
  <c r="AC12" i="19"/>
  <c r="AC9" i="19"/>
  <c r="AC7" i="19"/>
  <c r="AC35" i="19"/>
  <c r="AC32" i="19"/>
  <c r="AC29" i="19"/>
  <c r="AC26" i="19"/>
  <c r="AC23" i="19"/>
  <c r="AC20" i="19"/>
  <c r="AC17" i="19"/>
  <c r="AC14" i="19"/>
  <c r="AC11" i="19"/>
  <c r="AC38" i="18"/>
  <c r="AC38" i="32"/>
  <c r="AC38" i="34"/>
  <c r="AC38" i="33"/>
  <c r="AC38" i="30"/>
  <c r="AC38" i="29"/>
  <c r="Z38" i="29"/>
  <c r="AC38" i="28"/>
  <c r="AC38" i="27"/>
  <c r="AC38" i="26"/>
  <c r="AC38" i="25"/>
  <c r="AC38" i="24"/>
  <c r="AC38" i="23"/>
  <c r="AC38" i="22"/>
  <c r="AC38" i="20"/>
  <c r="AC38" i="19"/>
</calcChain>
</file>

<file path=xl/sharedStrings.xml><?xml version="1.0" encoding="utf-8"?>
<sst xmlns="http://schemas.openxmlformats.org/spreadsheetml/2006/main" count="1999" uniqueCount="125">
  <si>
    <t>TEMAS</t>
  </si>
  <si>
    <t>Producto</t>
  </si>
  <si>
    <t>Producción</t>
  </si>
  <si>
    <t>Valor en</t>
  </si>
  <si>
    <t>% de Participación Nacional</t>
  </si>
  <si>
    <t xml:space="preserve">Lugar a Nivel Nacional </t>
  </si>
  <si>
    <t>Año</t>
  </si>
  <si>
    <t>Estado</t>
  </si>
  <si>
    <t>Rank 2008</t>
  </si>
  <si>
    <t>Rank 2009</t>
  </si>
  <si>
    <t>Rank 2010</t>
  </si>
  <si>
    <t>Part. % 2010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</si>
  <si>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</si>
  <si>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</si>
  <si>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</si>
  <si>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</si>
  <si>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</si>
  <si>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</si>
  <si>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</si>
  <si>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</si>
  <si>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</si>
  <si>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</si>
  <si>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</si>
  <si>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 xml:space="preserve">Hidalgo 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</si>
  <si>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</si>
  <si>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</si>
  <si>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</si>
  <si>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</si>
  <si>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</si>
  <si>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</si>
  <si>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</si>
  <si>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</si>
  <si>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</si>
  <si>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</si>
  <si>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</si>
  <si>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</si>
  <si>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</si>
  <si>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</si>
  <si>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</si>
  <si>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</si>
  <si>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</si>
  <si>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</si>
  <si>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</si>
  <si>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</si>
  <si>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Aguascalientes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</si>
  <si>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</si>
  <si>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Pecuario                           Cuadro Resumen</t>
  </si>
  <si>
    <t xml:space="preserve">                                                                                                             Toneladas                                                                                                             </t>
  </si>
  <si>
    <t>Ganado en pie bovino.</t>
  </si>
  <si>
    <t>Ganado en pie porcino.</t>
  </si>
  <si>
    <t>Ganado en pie ovino</t>
  </si>
  <si>
    <t>Ganado en pie caprino.</t>
  </si>
  <si>
    <t>Ganado en pie ave.</t>
  </si>
  <si>
    <t>Ganado en pie guajolote.</t>
  </si>
  <si>
    <t>Leche de ganado bovino.</t>
  </si>
  <si>
    <t xml:space="preserve">                                                                                                             Miles de Litros                                                                                                             </t>
  </si>
  <si>
    <t>Leche de ganado caprino.</t>
  </si>
  <si>
    <t>-</t>
  </si>
  <si>
    <t>Cera</t>
  </si>
  <si>
    <t>Huevo</t>
  </si>
  <si>
    <t>Miel</t>
  </si>
  <si>
    <t>Rank 2011</t>
  </si>
  <si>
    <t>Part. % 2011</t>
  </si>
  <si>
    <t>Rank 2012</t>
  </si>
  <si>
    <t>Part. % 2012</t>
  </si>
  <si>
    <t>Resumen Producción Pecuaria Jalisco</t>
  </si>
  <si>
    <t>(Toneladas)</t>
  </si>
  <si>
    <t>Pecuario</t>
  </si>
  <si>
    <t>Carne en canal de ganado bovino</t>
  </si>
  <si>
    <t>Carne en canal de ganado porcino</t>
  </si>
  <si>
    <t>Carne en canal de ganado ovino</t>
  </si>
  <si>
    <t>Carne en canal de ganado caprino</t>
  </si>
  <si>
    <t>Carne en canal de ave</t>
  </si>
  <si>
    <t>Carne en canal de guajolote</t>
  </si>
  <si>
    <t>INSTITUTO DE INFORMACION ESTADISTICA Y GEOGRAFICA</t>
  </si>
  <si>
    <t>Producción de carne en canal de ganado bovino por entidad federativa</t>
  </si>
  <si>
    <t>Producción de carne en canal de ganado porcino por entidad federativa</t>
  </si>
  <si>
    <t>Producción de carne en canal de ganado ovino por entidad federativa</t>
  </si>
  <si>
    <t>Producción de carne en canal de ganado caprino por entidad federativa</t>
  </si>
  <si>
    <t>Producción de carne en canal de ave por entidad federativa</t>
  </si>
  <si>
    <t>Producción de carne en canal de guajolote  por entidad federativa</t>
  </si>
  <si>
    <t>Ganado en Pie bovino por entidad federativa</t>
  </si>
  <si>
    <t>Ganado en Pie Porcino  por entidad federativa</t>
  </si>
  <si>
    <t>Ganado en Pie Ovino por entidad federativa</t>
  </si>
  <si>
    <t>Ganado en Pie Caprino por entidad federativa</t>
  </si>
  <si>
    <t>Ganado en Pie Ave por entidad federativa</t>
  </si>
  <si>
    <t>Ganado en Pie Guajolote por entidad federativa</t>
  </si>
  <si>
    <t>Producción de Leche Bovino por entidad federativa</t>
  </si>
  <si>
    <t>Producción de Leche Caprino por entidad federativa</t>
  </si>
  <si>
    <t>Producción de Lana por entidad federativa</t>
  </si>
  <si>
    <t>Producción de Cera por entidad federativa</t>
  </si>
  <si>
    <t>Producción de Huevo por entidad federativa</t>
  </si>
  <si>
    <t>Producción de Miel por entidad federativa</t>
  </si>
  <si>
    <r>
      <t xml:space="preserve">FUENTE:  IIEG; </t>
    </r>
    <r>
      <rPr>
        <sz val="9"/>
        <rFont val="Calibri"/>
        <family val="2"/>
      </rPr>
      <t xml:space="preserve">Instituto de Información Estadística y Geográfica, con base en </t>
    </r>
    <r>
      <rPr>
        <sz val="9"/>
        <rFont val="Calibri"/>
        <family val="2"/>
      </rPr>
      <t>datos proporcionados por la Secretaría de Agricultura, Ganadería, Desarrollo Rural y Alimentación, SAGARPA.  Anuario Estadístico.</t>
    </r>
  </si>
  <si>
    <r>
      <t>FUENTE:  IIEG;</t>
    </r>
    <r>
      <rPr>
        <sz val="9"/>
        <rFont val="Calibri"/>
        <family val="2"/>
      </rPr>
      <t xml:space="preserve"> Instituto de Información Estadística y Geográfica, con base en </t>
    </r>
    <r>
      <rPr>
        <sz val="9"/>
        <rFont val="Calibri"/>
        <family val="2"/>
      </rPr>
      <t>datos proporcionados por la Secretaría de Agricultura, Ganadería, Desarrollo Rural y Alimentación, SAGARPA.  Anuario Estadístico.</t>
    </r>
  </si>
  <si>
    <t>Rank 2013</t>
  </si>
  <si>
    <t>Part. % 2013</t>
  </si>
  <si>
    <t>(Miles de Litros)</t>
  </si>
  <si>
    <t>Rank 2014</t>
  </si>
  <si>
    <t>Part. % 2014</t>
  </si>
  <si>
    <t>Rank 2015</t>
  </si>
  <si>
    <t>Part. % 2015</t>
  </si>
  <si>
    <t>*</t>
  </si>
  <si>
    <t>Rank 2016</t>
  </si>
  <si>
    <t>Part. % 2016</t>
  </si>
  <si>
    <t>Producción de Ganado en Pie de Porcino 2008-2016</t>
  </si>
  <si>
    <t>2008-2017</t>
  </si>
  <si>
    <t>Producción de Carne en Canal de Bovino 2008-2017</t>
  </si>
  <si>
    <t>Rank 2017</t>
  </si>
  <si>
    <t>Part. % 2017</t>
  </si>
  <si>
    <t>Producción de Carne en Canal de Porcino 2008-2017</t>
  </si>
  <si>
    <t>Producción de Carne en Canal de Ovino 2008-2017</t>
  </si>
  <si>
    <t>Producción de Carne en Canal de Caprino 2008-2017</t>
  </si>
  <si>
    <t>Producción de Carne en Canal de Ave  2008-2017</t>
  </si>
  <si>
    <t>Producción de Carne en Canal de Guajolote 2008-2017</t>
  </si>
  <si>
    <t>Producción de Ganado en Pie de Bovino 2008-2017</t>
  </si>
  <si>
    <t>Producción de Ganado en Pie de Ovino 2008-2017</t>
  </si>
  <si>
    <t>Producción de Ganado en Pie de Caprino 2008-2017</t>
  </si>
  <si>
    <t>Producción de Ganado en Pie de Ave 2008-2017</t>
  </si>
  <si>
    <t>Producción de Ganado en Pie  de Guajolote 2008-2017</t>
  </si>
  <si>
    <t>Producción de Leche de Bovino 2008-2017</t>
  </si>
  <si>
    <t>Producción de Leche de Caprino 2008-2017</t>
  </si>
  <si>
    <t>Producción de Huevo para plato 2008-2017</t>
  </si>
  <si>
    <t>Producción de Miel 2008-2017</t>
  </si>
  <si>
    <t>Producción de Cera 2008-2017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</si>
</sst>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4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CC990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6" applyNumberFormat="0" applyAlignment="0" applyProtection="0"/>
    <xf numFmtId="0" fontId="7" fillId="22" borderId="17" applyNumberFormat="0" applyAlignment="0" applyProtection="0"/>
    <xf numFmtId="0" fontId="8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31" borderId="0" applyNumberFormat="0" applyBorder="0" applyAlignment="0" applyProtection="0"/>
    <xf numFmtId="0" fontId="15" fillId="0" borderId="0"/>
    <xf numFmtId="0" fontId="1" fillId="0" borderId="0"/>
    <xf numFmtId="0" fontId="3" fillId="0" borderId="0"/>
    <xf numFmtId="0" fontId="3" fillId="32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9" fillId="0" borderId="23" applyNumberFormat="0" applyFill="0" applyAlignment="0" applyProtection="0"/>
    <xf numFmtId="0" fontId="22" fillId="0" borderId="24" applyNumberFormat="0" applyFill="0" applyAlignment="0" applyProtection="0"/>
  </cellStyleXfs>
  <cellXfs count="185">
    <xf numFmtId="0" fontId="1" fillId="0" borderId="0" xfId="0" applyFont="1"/>
    <xf numFmtId="0" fontId="23" fillId="33" borderId="0" xfId="0" applyFont="1" applyFill="1"/>
    <xf numFmtId="0" fontId="24" fillId="33" borderId="0" xfId="0" applyFont="1" applyFill="1" applyAlignment="1"/>
    <xf numFmtId="0" fontId="25" fillId="33" borderId="0" xfId="0" applyFont="1" applyFill="1"/>
    <xf numFmtId="0" fontId="24" fillId="33" borderId="0" xfId="0" applyFont="1" applyFill="1" applyAlignment="1">
      <alignment horizontal="left"/>
    </xf>
    <xf numFmtId="0" fontId="26" fillId="33" borderId="0" xfId="0" applyFont="1" applyFill="1"/>
    <xf numFmtId="0" fontId="26" fillId="0" borderId="0" xfId="0" applyFont="1"/>
    <xf numFmtId="3" fontId="26" fillId="33" borderId="0" xfId="0" applyNumberFormat="1" applyFont="1" applyFill="1"/>
    <xf numFmtId="0" fontId="26" fillId="33" borderId="1" xfId="0" applyFont="1" applyFill="1" applyBorder="1"/>
    <xf numFmtId="0" fontId="26" fillId="0" borderId="1" xfId="0" applyFont="1" applyFill="1" applyBorder="1"/>
    <xf numFmtId="0" fontId="24" fillId="33" borderId="0" xfId="0" applyFont="1" applyFill="1"/>
    <xf numFmtId="0" fontId="26" fillId="0" borderId="0" xfId="0" applyFont="1" applyFill="1"/>
    <xf numFmtId="3" fontId="26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3" fontId="26" fillId="33" borderId="0" xfId="0" applyNumberFormat="1" applyFont="1" applyFill="1" applyAlignment="1">
      <alignment horizontal="right"/>
    </xf>
    <xf numFmtId="0" fontId="26" fillId="0" borderId="0" xfId="0" applyFont="1" applyAlignment="1">
      <alignment horizontal="center"/>
    </xf>
    <xf numFmtId="3" fontId="27" fillId="33" borderId="2" xfId="0" applyNumberFormat="1" applyFont="1" applyFill="1" applyBorder="1" applyAlignment="1">
      <alignment horizontal="right"/>
    </xf>
    <xf numFmtId="3" fontId="27" fillId="33" borderId="3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right"/>
    </xf>
    <xf numFmtId="9" fontId="27" fillId="33" borderId="3" xfId="41" applyFont="1" applyFill="1" applyBorder="1" applyAlignment="1">
      <alignment horizontal="right"/>
    </xf>
    <xf numFmtId="3" fontId="27" fillId="0" borderId="2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 vertical="center" wrapText="1"/>
    </xf>
    <xf numFmtId="3" fontId="27" fillId="0" borderId="2" xfId="0" applyNumberFormat="1" applyFont="1" applyBorder="1" applyAlignment="1">
      <alignment horizontal="right" vertical="center" wrapText="1"/>
    </xf>
    <xf numFmtId="3" fontId="27" fillId="0" borderId="3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9" fontId="27" fillId="0" borderId="3" xfId="41" applyFont="1" applyFill="1" applyBorder="1" applyAlignment="1">
      <alignment horizontal="right"/>
    </xf>
    <xf numFmtId="0" fontId="28" fillId="0" borderId="2" xfId="0" applyFont="1" applyFill="1" applyBorder="1" applyAlignment="1">
      <alignment horizontal="right" vertical="center" wrapText="1"/>
    </xf>
    <xf numFmtId="3" fontId="28" fillId="0" borderId="2" xfId="0" applyNumberFormat="1" applyFont="1" applyFill="1" applyBorder="1" applyAlignment="1">
      <alignment horizontal="right" vertical="center" wrapText="1"/>
    </xf>
    <xf numFmtId="0" fontId="28" fillId="0" borderId="2" xfId="39" applyFont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9" fontId="27" fillId="33" borderId="3" xfId="0" applyNumberFormat="1" applyFont="1" applyFill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8" fillId="0" borderId="2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3" fontId="27" fillId="0" borderId="2" xfId="0" applyNumberFormat="1" applyFont="1" applyFill="1" applyBorder="1" applyAlignment="1">
      <alignment horizontal="right" wrapText="1"/>
    </xf>
    <xf numFmtId="9" fontId="27" fillId="0" borderId="3" xfId="0" applyNumberFormat="1" applyFont="1" applyFill="1" applyBorder="1" applyAlignment="1">
      <alignment horizontal="right"/>
    </xf>
    <xf numFmtId="0" fontId="28" fillId="0" borderId="0" xfId="39" applyFont="1" applyBorder="1" applyAlignment="1">
      <alignment horizontal="right"/>
    </xf>
    <xf numFmtId="0" fontId="28" fillId="0" borderId="3" xfId="39" applyFont="1" applyBorder="1" applyAlignment="1">
      <alignment horizontal="right"/>
    </xf>
    <xf numFmtId="10" fontId="27" fillId="33" borderId="3" xfId="0" applyNumberFormat="1" applyFont="1" applyFill="1" applyBorder="1" applyAlignment="1">
      <alignment horizontal="right"/>
    </xf>
    <xf numFmtId="10" fontId="27" fillId="0" borderId="3" xfId="0" applyNumberFormat="1" applyFont="1" applyFill="1" applyBorder="1" applyAlignment="1">
      <alignment horizontal="right"/>
    </xf>
    <xf numFmtId="9" fontId="27" fillId="33" borderId="3" xfId="41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2" fontId="27" fillId="33" borderId="0" xfId="4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right"/>
    </xf>
    <xf numFmtId="3" fontId="27" fillId="34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center" wrapText="1"/>
    </xf>
    <xf numFmtId="9" fontId="29" fillId="33" borderId="3" xfId="41" applyNumberFormat="1" applyFont="1" applyFill="1" applyBorder="1" applyAlignment="1">
      <alignment horizontal="right"/>
    </xf>
    <xf numFmtId="0" fontId="27" fillId="33" borderId="2" xfId="0" applyFont="1" applyFill="1" applyBorder="1"/>
    <xf numFmtId="0" fontId="27" fillId="33" borderId="0" xfId="0" applyFont="1" applyFill="1" applyBorder="1"/>
    <xf numFmtId="9" fontId="27" fillId="33" borderId="4" xfId="41" applyNumberFormat="1" applyFont="1" applyFill="1" applyBorder="1" applyAlignment="1">
      <alignment horizontal="right"/>
    </xf>
    <xf numFmtId="10" fontId="27" fillId="33" borderId="2" xfId="0" applyNumberFormat="1" applyFont="1" applyFill="1" applyBorder="1" applyAlignment="1">
      <alignment horizontal="right"/>
    </xf>
    <xf numFmtId="10" fontId="27" fillId="33" borderId="0" xfId="0" applyNumberFormat="1" applyFont="1" applyFill="1" applyBorder="1" applyAlignment="1">
      <alignment horizontal="right"/>
    </xf>
    <xf numFmtId="10" fontId="27" fillId="0" borderId="2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 vertical="center" wrapText="1"/>
    </xf>
    <xf numFmtId="3" fontId="27" fillId="0" borderId="3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horizontal="right"/>
    </xf>
    <xf numFmtId="0" fontId="27" fillId="33" borderId="2" xfId="0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0" fontId="24" fillId="35" borderId="1" xfId="0" applyFont="1" applyFill="1" applyBorder="1"/>
    <xf numFmtId="3" fontId="29" fillId="35" borderId="2" xfId="0" applyNumberFormat="1" applyFont="1" applyFill="1" applyBorder="1" applyAlignment="1">
      <alignment horizontal="right"/>
    </xf>
    <xf numFmtId="3" fontId="29" fillId="35" borderId="3" xfId="0" applyNumberFormat="1" applyFont="1" applyFill="1" applyBorder="1" applyAlignment="1">
      <alignment horizontal="right"/>
    </xf>
    <xf numFmtId="3" fontId="29" fillId="35" borderId="0" xfId="0" applyNumberFormat="1" applyFont="1" applyFill="1" applyBorder="1" applyAlignment="1">
      <alignment horizontal="right"/>
    </xf>
    <xf numFmtId="9" fontId="29" fillId="35" borderId="3" xfId="41" applyFont="1" applyFill="1" applyBorder="1" applyAlignment="1">
      <alignment horizontal="right"/>
    </xf>
    <xf numFmtId="3" fontId="30" fillId="36" borderId="2" xfId="0" applyNumberFormat="1" applyFont="1" applyFill="1" applyBorder="1" applyAlignment="1">
      <alignment horizontal="right" vertical="center" wrapText="1"/>
    </xf>
    <xf numFmtId="3" fontId="29" fillId="35" borderId="2" xfId="0" applyNumberFormat="1" applyFont="1" applyFill="1" applyBorder="1" applyAlignment="1">
      <alignment horizontal="right" wrapText="1"/>
    </xf>
    <xf numFmtId="9" fontId="29" fillId="35" borderId="3" xfId="0" applyNumberFormat="1" applyFont="1" applyFill="1" applyBorder="1" applyAlignment="1">
      <alignment horizontal="right"/>
    </xf>
    <xf numFmtId="10" fontId="29" fillId="35" borderId="3" xfId="0" applyNumberFormat="1" applyFont="1" applyFill="1" applyBorder="1" applyAlignment="1">
      <alignment horizontal="right"/>
    </xf>
    <xf numFmtId="0" fontId="29" fillId="35" borderId="2" xfId="0" applyFont="1" applyFill="1" applyBorder="1" applyAlignment="1">
      <alignment horizontal="right" wrapText="1"/>
    </xf>
    <xf numFmtId="9" fontId="29" fillId="35" borderId="3" xfId="41" applyNumberFormat="1" applyFont="1" applyFill="1" applyBorder="1" applyAlignment="1">
      <alignment horizontal="right"/>
    </xf>
    <xf numFmtId="0" fontId="30" fillId="36" borderId="0" xfId="0" applyFont="1" applyFill="1" applyBorder="1" applyAlignment="1">
      <alignment horizontal="right" vertical="center" wrapText="1"/>
    </xf>
    <xf numFmtId="3" fontId="29" fillId="36" borderId="2" xfId="0" applyNumberFormat="1" applyFont="1" applyFill="1" applyBorder="1" applyAlignment="1">
      <alignment horizontal="right" vertical="center" wrapText="1"/>
    </xf>
    <xf numFmtId="0" fontId="30" fillId="36" borderId="2" xfId="0" applyFont="1" applyFill="1" applyBorder="1" applyAlignment="1">
      <alignment horizontal="right" vertical="center" wrapText="1"/>
    </xf>
    <xf numFmtId="10" fontId="29" fillId="35" borderId="3" xfId="41" applyNumberFormat="1" applyFont="1" applyFill="1" applyBorder="1" applyAlignment="1">
      <alignment horizontal="right"/>
    </xf>
    <xf numFmtId="0" fontId="29" fillId="35" borderId="2" xfId="0" applyFont="1" applyFill="1" applyBorder="1" applyAlignment="1">
      <alignment horizontal="right"/>
    </xf>
    <xf numFmtId="0" fontId="29" fillId="35" borderId="0" xfId="0" applyFont="1" applyFill="1" applyBorder="1" applyAlignment="1">
      <alignment horizontal="right"/>
    </xf>
    <xf numFmtId="0" fontId="29" fillId="35" borderId="3" xfId="0" applyFont="1" applyFill="1" applyBorder="1" applyAlignment="1">
      <alignment horizontal="right"/>
    </xf>
    <xf numFmtId="0" fontId="31" fillId="33" borderId="0" xfId="0" applyFont="1" applyFill="1" applyAlignment="1">
      <alignment horizontal="left"/>
    </xf>
    <xf numFmtId="0" fontId="24" fillId="0" borderId="0" xfId="0" applyFont="1"/>
    <xf numFmtId="0" fontId="24" fillId="33" borderId="0" xfId="0" applyFont="1" applyFill="1" applyAlignment="1">
      <alignment horizontal="center" vertical="top" wrapText="1"/>
    </xf>
    <xf numFmtId="164" fontId="26" fillId="33" borderId="0" xfId="34" applyNumberFormat="1" applyFont="1" applyFill="1" applyBorder="1" applyAlignment="1">
      <alignment horizontal="right"/>
    </xf>
    <xf numFmtId="0" fontId="32" fillId="33" borderId="0" xfId="0" applyFont="1" applyFill="1"/>
    <xf numFmtId="0" fontId="32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3" fillId="33" borderId="0" xfId="31" applyFont="1" applyFill="1"/>
    <xf numFmtId="0" fontId="33" fillId="33" borderId="0" xfId="31" applyFont="1" applyFill="1" applyAlignment="1"/>
    <xf numFmtId="164" fontId="26" fillId="33" borderId="0" xfId="34" applyNumberFormat="1" applyFont="1" applyFill="1" applyAlignment="1">
      <alignment horizontal="right" vertical="center"/>
    </xf>
    <xf numFmtId="0" fontId="26" fillId="33" borderId="0" xfId="34" applyNumberFormat="1" applyFont="1" applyFill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33" borderId="0" xfId="31" applyFont="1" applyFill="1" applyAlignment="1">
      <alignment vertical="center"/>
    </xf>
    <xf numFmtId="164" fontId="26" fillId="33" borderId="0" xfId="34" applyNumberFormat="1" applyFont="1" applyFill="1" applyBorder="1" applyAlignment="1">
      <alignment horizontal="right" vertical="center"/>
    </xf>
    <xf numFmtId="0" fontId="26" fillId="34" borderId="1" xfId="0" applyFont="1" applyFill="1" applyBorder="1"/>
    <xf numFmtId="3" fontId="3" fillId="37" borderId="0" xfId="0" applyNumberFormat="1" applyFont="1" applyFill="1" applyBorder="1" applyAlignment="1">
      <alignment horizontal="right" vertical="center" wrapText="1"/>
    </xf>
    <xf numFmtId="1" fontId="26" fillId="34" borderId="1" xfId="34" applyNumberFormat="1" applyFont="1" applyFill="1" applyBorder="1" applyAlignment="1">
      <alignment horizontal="center"/>
    </xf>
    <xf numFmtId="0" fontId="26" fillId="34" borderId="1" xfId="34" applyNumberFormat="1" applyFont="1" applyFill="1" applyBorder="1" applyAlignment="1">
      <alignment horizontal="center"/>
    </xf>
    <xf numFmtId="3" fontId="26" fillId="34" borderId="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 vertical="center" wrapText="1"/>
    </xf>
    <xf numFmtId="0" fontId="26" fillId="34" borderId="5" xfId="0" applyFont="1" applyFill="1" applyBorder="1"/>
    <xf numFmtId="0" fontId="26" fillId="34" borderId="5" xfId="34" applyNumberFormat="1" applyFont="1" applyFill="1" applyBorder="1" applyAlignment="1">
      <alignment horizontal="center"/>
    </xf>
    <xf numFmtId="0" fontId="26" fillId="33" borderId="6" xfId="0" applyFont="1" applyFill="1" applyBorder="1"/>
    <xf numFmtId="0" fontId="26" fillId="33" borderId="0" xfId="0" applyFont="1" applyFill="1" applyBorder="1"/>
    <xf numFmtId="0" fontId="26" fillId="33" borderId="7" xfId="0" applyFont="1" applyFill="1" applyBorder="1"/>
    <xf numFmtId="3" fontId="26" fillId="33" borderId="8" xfId="0" applyNumberFormat="1" applyFont="1" applyFill="1" applyBorder="1"/>
    <xf numFmtId="3" fontId="26" fillId="33" borderId="2" xfId="0" applyNumberFormat="1" applyFont="1" applyFill="1" applyBorder="1"/>
    <xf numFmtId="3" fontId="26" fillId="33" borderId="9" xfId="0" applyNumberFormat="1" applyFont="1" applyFill="1" applyBorder="1"/>
    <xf numFmtId="9" fontId="26" fillId="33" borderId="10" xfId="41" applyFont="1" applyFill="1" applyBorder="1"/>
    <xf numFmtId="9" fontId="26" fillId="33" borderId="3" xfId="41" applyFont="1" applyFill="1" applyBorder="1"/>
    <xf numFmtId="9" fontId="26" fillId="33" borderId="4" xfId="41" applyFont="1" applyFill="1" applyBorder="1"/>
    <xf numFmtId="3" fontId="24" fillId="35" borderId="2" xfId="0" applyNumberFormat="1" applyFont="1" applyFill="1" applyBorder="1"/>
    <xf numFmtId="0" fontId="24" fillId="35" borderId="0" xfId="0" applyFont="1" applyFill="1" applyBorder="1"/>
    <xf numFmtId="9" fontId="24" fillId="35" borderId="3" xfId="41" applyFont="1" applyFill="1" applyBorder="1"/>
    <xf numFmtId="9" fontId="26" fillId="33" borderId="0" xfId="41" applyFont="1" applyFill="1" applyBorder="1"/>
    <xf numFmtId="9" fontId="24" fillId="35" borderId="0" xfId="41" applyFont="1" applyFill="1" applyBorder="1"/>
    <xf numFmtId="0" fontId="3" fillId="37" borderId="7" xfId="0" applyFont="1" applyFill="1" applyBorder="1" applyAlignment="1">
      <alignment horizontal="right" vertical="center" wrapText="1"/>
    </xf>
    <xf numFmtId="3" fontId="26" fillId="34" borderId="5" xfId="0" applyNumberFormat="1" applyFont="1" applyFill="1" applyBorder="1" applyAlignment="1">
      <alignment horizontal="center"/>
    </xf>
    <xf numFmtId="9" fontId="26" fillId="33" borderId="7" xfId="41" applyFont="1" applyFill="1" applyBorder="1"/>
    <xf numFmtId="3" fontId="27" fillId="0" borderId="8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9" fillId="36" borderId="0" xfId="0" applyNumberFormat="1" applyFont="1" applyFill="1" applyBorder="1" applyAlignment="1">
      <alignment horizontal="right"/>
    </xf>
    <xf numFmtId="3" fontId="29" fillId="36" borderId="3" xfId="0" applyNumberFormat="1" applyFont="1" applyFill="1" applyBorder="1" applyAlignment="1">
      <alignment horizontal="right"/>
    </xf>
    <xf numFmtId="3" fontId="26" fillId="33" borderId="3" xfId="0" applyNumberFormat="1" applyFont="1" applyFill="1" applyBorder="1"/>
    <xf numFmtId="3" fontId="26" fillId="0" borderId="3" xfId="0" applyNumberFormat="1" applyFont="1" applyFill="1" applyBorder="1"/>
    <xf numFmtId="3" fontId="24" fillId="35" borderId="3" xfId="0" applyNumberFormat="1" applyFont="1" applyFill="1" applyBorder="1"/>
    <xf numFmtId="0" fontId="26" fillId="34" borderId="11" xfId="34" applyNumberFormat="1" applyFont="1" applyFill="1" applyBorder="1" applyAlignment="1">
      <alignment horizontal="center"/>
    </xf>
    <xf numFmtId="165" fontId="26" fillId="34" borderId="0" xfId="34" applyNumberFormat="1" applyFont="1" applyFill="1" applyBorder="1" applyAlignment="1">
      <alignment horizontal="center"/>
    </xf>
    <xf numFmtId="165" fontId="26" fillId="34" borderId="0" xfId="41" applyNumberFormat="1" applyFont="1" applyFill="1" applyBorder="1" applyAlignment="1">
      <alignment horizontal="center"/>
    </xf>
    <xf numFmtId="165" fontId="3" fillId="37" borderId="0" xfId="0" applyNumberFormat="1" applyFont="1" applyFill="1" applyBorder="1" applyAlignment="1">
      <alignment horizontal="center" vertical="center" wrapText="1"/>
    </xf>
    <xf numFmtId="165" fontId="26" fillId="34" borderId="7" xfId="41" applyNumberFormat="1" applyFont="1" applyFill="1" applyBorder="1" applyAlignment="1">
      <alignment horizontal="center"/>
    </xf>
    <xf numFmtId="9" fontId="26" fillId="33" borderId="6" xfId="41" applyFont="1" applyFill="1" applyBorder="1"/>
    <xf numFmtId="9" fontId="27" fillId="0" borderId="10" xfId="41" applyFont="1" applyFill="1" applyBorder="1" applyAlignment="1">
      <alignment horizontal="right"/>
    </xf>
    <xf numFmtId="9" fontId="27" fillId="0" borderId="4" xfId="41" applyFont="1" applyFill="1" applyBorder="1" applyAlignment="1">
      <alignment horizontal="right"/>
    </xf>
    <xf numFmtId="3" fontId="27" fillId="36" borderId="0" xfId="0" applyNumberFormat="1" applyFont="1" applyFill="1" applyBorder="1" applyAlignment="1">
      <alignment horizontal="right"/>
    </xf>
    <xf numFmtId="9" fontId="27" fillId="36" borderId="3" xfId="41" applyFont="1" applyFill="1" applyBorder="1" applyAlignment="1">
      <alignment horizontal="right"/>
    </xf>
    <xf numFmtId="9" fontId="29" fillId="36" borderId="3" xfId="41" applyFont="1" applyFill="1" applyBorder="1" applyAlignment="1">
      <alignment horizontal="right"/>
    </xf>
    <xf numFmtId="0" fontId="26" fillId="33" borderId="2" xfId="0" applyFont="1" applyFill="1" applyBorder="1"/>
    <xf numFmtId="164" fontId="26" fillId="34" borderId="2" xfId="34" applyNumberFormat="1" applyFont="1" applyFill="1" applyBorder="1" applyAlignment="1">
      <alignment horizontal="center"/>
    </xf>
    <xf numFmtId="164" fontId="26" fillId="34" borderId="9" xfId="34" applyNumberFormat="1" applyFont="1" applyFill="1" applyBorder="1" applyAlignment="1">
      <alignment horizontal="center"/>
    </xf>
    <xf numFmtId="0" fontId="26" fillId="33" borderId="11" xfId="0" applyFont="1" applyFill="1" applyBorder="1"/>
    <xf numFmtId="0" fontId="26" fillId="33" borderId="5" xfId="0" applyFont="1" applyFill="1" applyBorder="1"/>
    <xf numFmtId="0" fontId="26" fillId="33" borderId="8" xfId="0" applyFont="1" applyFill="1" applyBorder="1"/>
    <xf numFmtId="0" fontId="26" fillId="33" borderId="9" xfId="0" applyFont="1" applyFill="1" applyBorder="1"/>
    <xf numFmtId="9" fontId="26" fillId="33" borderId="11" xfId="41" applyFont="1" applyFill="1" applyBorder="1"/>
    <xf numFmtId="9" fontId="26" fillId="33" borderId="1" xfId="41" applyFont="1" applyFill="1" applyBorder="1"/>
    <xf numFmtId="9" fontId="26" fillId="33" borderId="5" xfId="41" applyFont="1" applyFill="1" applyBorder="1"/>
    <xf numFmtId="0" fontId="24" fillId="38" borderId="2" xfId="0" applyFont="1" applyFill="1" applyBorder="1"/>
    <xf numFmtId="9" fontId="24" fillId="38" borderId="1" xfId="41" applyFont="1" applyFill="1" applyBorder="1"/>
    <xf numFmtId="3" fontId="26" fillId="35" borderId="2" xfId="0" applyNumberFormat="1" applyFont="1" applyFill="1" applyBorder="1"/>
    <xf numFmtId="0" fontId="26" fillId="35" borderId="0" xfId="0" applyFont="1" applyFill="1" applyBorder="1"/>
    <xf numFmtId="9" fontId="26" fillId="35" borderId="3" xfId="41" applyFont="1" applyFill="1" applyBorder="1"/>
    <xf numFmtId="0" fontId="24" fillId="39" borderId="12" xfId="0" applyFont="1" applyFill="1" applyBorder="1" applyAlignment="1">
      <alignment horizontal="center" vertical="center"/>
    </xf>
    <xf numFmtId="0" fontId="24" fillId="39" borderId="13" xfId="0" applyFont="1" applyFill="1" applyBorder="1" applyAlignment="1">
      <alignment horizontal="center" vertical="center" wrapText="1"/>
    </xf>
    <xf numFmtId="0" fontId="24" fillId="39" borderId="14" xfId="0" applyFont="1" applyFill="1" applyBorder="1" applyAlignment="1">
      <alignment horizontal="center" vertical="center" wrapText="1"/>
    </xf>
    <xf numFmtId="0" fontId="24" fillId="39" borderId="15" xfId="0" applyFont="1" applyFill="1" applyBorder="1" applyAlignment="1">
      <alignment horizontal="center" vertical="center" wrapText="1"/>
    </xf>
    <xf numFmtId="0" fontId="24" fillId="39" borderId="8" xfId="0" applyFont="1" applyFill="1" applyBorder="1" applyAlignment="1">
      <alignment horizontal="center" vertical="center" wrapText="1"/>
    </xf>
    <xf numFmtId="0" fontId="24" fillId="39" borderId="6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6" fillId="38" borderId="15" xfId="0" applyFont="1" applyFill="1" applyBorder="1"/>
    <xf numFmtId="0" fontId="26" fillId="38" borderId="7" xfId="0" applyFont="1" applyFill="1" applyBorder="1"/>
    <xf numFmtId="0" fontId="24" fillId="38" borderId="12" xfId="0" applyFont="1" applyFill="1" applyBorder="1"/>
    <xf numFmtId="3" fontId="29" fillId="38" borderId="13" xfId="0" applyNumberFormat="1" applyFont="1" applyFill="1" applyBorder="1" applyAlignment="1">
      <alignment horizontal="right"/>
    </xf>
    <xf numFmtId="3" fontId="29" fillId="38" borderId="14" xfId="0" applyNumberFormat="1" applyFont="1" applyFill="1" applyBorder="1" applyAlignment="1">
      <alignment horizontal="right"/>
    </xf>
    <xf numFmtId="3" fontId="29" fillId="38" borderId="15" xfId="0" applyNumberFormat="1" applyFont="1" applyFill="1" applyBorder="1" applyAlignment="1">
      <alignment horizontal="right"/>
    </xf>
    <xf numFmtId="9" fontId="29" fillId="38" borderId="14" xfId="0" applyNumberFormat="1" applyFont="1" applyFill="1" applyBorder="1" applyAlignment="1">
      <alignment horizontal="right"/>
    </xf>
    <xf numFmtId="3" fontId="24" fillId="38" borderId="13" xfId="0" applyNumberFormat="1" applyFont="1" applyFill="1" applyBorder="1"/>
    <xf numFmtId="0" fontId="24" fillId="38" borderId="15" xfId="0" applyFont="1" applyFill="1" applyBorder="1"/>
    <xf numFmtId="9" fontId="24" fillId="38" borderId="14" xfId="41" applyFont="1" applyFill="1" applyBorder="1"/>
    <xf numFmtId="3" fontId="24" fillId="38" borderId="9" xfId="0" applyNumberFormat="1" applyFont="1" applyFill="1" applyBorder="1"/>
    <xf numFmtId="0" fontId="24" fillId="38" borderId="7" xfId="0" applyFont="1" applyFill="1" applyBorder="1"/>
    <xf numFmtId="9" fontId="24" fillId="38" borderId="4" xfId="41" applyFont="1" applyFill="1" applyBorder="1"/>
    <xf numFmtId="9" fontId="29" fillId="38" borderId="4" xfId="41" applyNumberFormat="1" applyFont="1" applyFill="1" applyBorder="1" applyAlignment="1">
      <alignment horizontal="right"/>
    </xf>
    <xf numFmtId="9" fontId="29" fillId="38" borderId="14" xfId="41" applyNumberFormat="1" applyFont="1" applyFill="1" applyBorder="1" applyAlignment="1">
      <alignment horizontal="right"/>
    </xf>
    <xf numFmtId="3" fontId="24" fillId="38" borderId="14" xfId="0" applyNumberFormat="1" applyFont="1" applyFill="1" applyBorder="1"/>
    <xf numFmtId="9" fontId="24" fillId="38" borderId="15" xfId="41" applyFont="1" applyFill="1" applyBorder="1"/>
    <xf numFmtId="0" fontId="24" fillId="39" borderId="12" xfId="0" applyFont="1" applyFill="1" applyBorder="1" applyAlignment="1">
      <alignment horizontal="center" vertical="center" wrapText="1"/>
    </xf>
    <xf numFmtId="0" fontId="24" fillId="39" borderId="12" xfId="0" applyFont="1" applyFill="1" applyBorder="1" applyAlignment="1">
      <alignment horizontal="center" vertical="center" wrapText="1" shrinkToFit="1"/>
    </xf>
    <xf numFmtId="0" fontId="24" fillId="39" borderId="11" xfId="0" applyFont="1" applyFill="1" applyBorder="1" applyAlignment="1">
      <alignment horizontal="center" vertical="center" wrapTex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visitado" xfId="32" builtinId="9" customBuiltin="1"/>
    <cellStyle name="Incorrecto" xfId="33" builtinId="27" customBuiltin="1"/>
    <cellStyle name="Millares" xfId="34" builtinId="3" customBuiltin="1"/>
    <cellStyle name="Millares 2" xfId="35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tas" xfId="40" builtinId="10" customBuiltin="1"/>
    <cellStyle name="Porcentaje" xfId="41" builtinId="5" customBuiltin="1"/>
    <cellStyle name="Porcentaje 2" xfId="42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1" xfId="47" builtinId="16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9525</xdr:rowOff>
    </xdr:from>
    <xdr:to>
      <xdr:col>1</xdr:col>
      <xdr:colOff>1628775</xdr:colOff>
      <xdr:row>6</xdr:row>
      <xdr:rowOff>76200</xdr:rowOff>
    </xdr:to>
    <xdr:pic>
      <xdr:nvPicPr>
        <xdr:cNvPr id="2531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81025"/>
          <a:ext cx="1609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45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7.140625" style="6" customWidth="1"/>
    <col min="2" max="2" width="65.7109375" style="5" customWidth="1"/>
    <col min="3" max="68" width="11.42578125" style="5"/>
    <col min="69" max="16384" width="11.42578125" style="6"/>
  </cols>
  <sheetData>
    <row r="1" spans="2:68" s="5" customFormat="1" x14ac:dyDescent="0.25">
      <c r="B1" s="10" t="s">
        <v>74</v>
      </c>
    </row>
    <row r="2" spans="2:68" s="5" customFormat="1" x14ac:dyDescent="0.25">
      <c r="B2" s="10" t="s">
        <v>67</v>
      </c>
    </row>
    <row r="3" spans="2:68" x14ac:dyDescent="0.25">
      <c r="B3" s="10" t="s">
        <v>106</v>
      </c>
    </row>
    <row r="5" spans="2:68" ht="12.75" customHeight="1" x14ac:dyDescent="0.25">
      <c r="B5" s="84"/>
      <c r="C5" s="84" t="s">
        <v>45</v>
      </c>
      <c r="D5" s="84"/>
      <c r="E5" s="84"/>
      <c r="F5" s="84"/>
    </row>
    <row r="6" spans="2:68" ht="12.75" customHeight="1" x14ac:dyDescent="0.25">
      <c r="B6" s="84"/>
      <c r="C6" s="84"/>
      <c r="D6" s="84"/>
      <c r="E6" s="84"/>
      <c r="F6" s="84"/>
    </row>
    <row r="7" spans="2:68" ht="12.75" customHeight="1" x14ac:dyDescent="0.25">
      <c r="B7" s="86"/>
      <c r="C7" s="87"/>
      <c r="D7" s="87"/>
      <c r="E7" s="87"/>
      <c r="F7" s="87"/>
    </row>
    <row r="8" spans="2:68" s="5" customFormat="1" x14ac:dyDescent="0.25">
      <c r="B8" s="4" t="s">
        <v>0</v>
      </c>
    </row>
    <row r="9" spans="2:68" s="5" customFormat="1" x14ac:dyDescent="0.25">
      <c r="B9" s="88"/>
    </row>
    <row r="10" spans="2:68" s="5" customFormat="1" x14ac:dyDescent="0.25">
      <c r="B10" s="89" t="s">
        <v>46</v>
      </c>
    </row>
    <row r="11" spans="2:68" s="94" customFormat="1" ht="15" customHeight="1" x14ac:dyDescent="0.25">
      <c r="B11" s="90" t="s">
        <v>75</v>
      </c>
      <c r="C11" s="91"/>
      <c r="D11" s="91"/>
      <c r="E11" s="92"/>
      <c r="F11" s="91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</row>
    <row r="12" spans="2:68" s="94" customFormat="1" ht="15" customHeight="1" x14ac:dyDescent="0.2">
      <c r="B12" s="95" t="s">
        <v>76</v>
      </c>
      <c r="C12" s="91"/>
      <c r="D12" s="91"/>
      <c r="E12" s="92"/>
      <c r="F12" s="91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</row>
    <row r="13" spans="2:68" s="94" customFormat="1" ht="15" customHeight="1" x14ac:dyDescent="0.2">
      <c r="B13" s="95" t="s">
        <v>77</v>
      </c>
      <c r="C13" s="91"/>
      <c r="D13" s="91"/>
      <c r="E13" s="92"/>
      <c r="F13" s="91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</row>
    <row r="14" spans="2:68" s="94" customFormat="1" ht="15" customHeight="1" x14ac:dyDescent="0.2">
      <c r="B14" s="95" t="s">
        <v>78</v>
      </c>
      <c r="C14" s="91"/>
      <c r="D14" s="91"/>
      <c r="E14" s="92"/>
      <c r="F14" s="91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</row>
    <row r="15" spans="2:68" s="94" customFormat="1" ht="15" customHeight="1" x14ac:dyDescent="0.2">
      <c r="B15" s="95" t="s">
        <v>79</v>
      </c>
      <c r="C15" s="91"/>
      <c r="D15" s="91"/>
      <c r="E15" s="92"/>
      <c r="F15" s="91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</row>
    <row r="16" spans="2:68" s="94" customFormat="1" ht="15" customHeight="1" x14ac:dyDescent="0.2">
      <c r="B16" s="95" t="s">
        <v>80</v>
      </c>
      <c r="C16" s="91"/>
      <c r="D16" s="91"/>
      <c r="E16" s="92"/>
      <c r="F16" s="91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</row>
    <row r="17" spans="2:68" s="94" customFormat="1" ht="15" customHeight="1" x14ac:dyDescent="0.2">
      <c r="B17" s="95" t="s">
        <v>81</v>
      </c>
      <c r="C17" s="91"/>
      <c r="D17" s="91"/>
      <c r="E17" s="92"/>
      <c r="F17" s="91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</row>
    <row r="18" spans="2:68" s="94" customFormat="1" ht="15" customHeight="1" x14ac:dyDescent="0.2">
      <c r="B18" s="95" t="s">
        <v>82</v>
      </c>
      <c r="C18" s="91"/>
      <c r="D18" s="91"/>
      <c r="E18" s="92"/>
      <c r="F18" s="91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</row>
    <row r="19" spans="2:68" s="94" customFormat="1" ht="15" customHeight="1" x14ac:dyDescent="0.2">
      <c r="B19" s="95" t="s">
        <v>83</v>
      </c>
      <c r="C19" s="91"/>
      <c r="D19" s="91"/>
      <c r="E19" s="92"/>
      <c r="F19" s="91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</row>
    <row r="20" spans="2:68" s="94" customFormat="1" ht="15" customHeight="1" x14ac:dyDescent="0.25">
      <c r="B20" s="90" t="s">
        <v>84</v>
      </c>
      <c r="C20" s="91"/>
      <c r="D20" s="91"/>
      <c r="E20" s="92"/>
      <c r="F20" s="91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</row>
    <row r="21" spans="2:68" s="94" customFormat="1" ht="15" customHeight="1" x14ac:dyDescent="0.25">
      <c r="B21" s="90" t="s">
        <v>85</v>
      </c>
      <c r="C21" s="91"/>
      <c r="D21" s="91"/>
      <c r="E21" s="92"/>
      <c r="F21" s="91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</row>
    <row r="22" spans="2:68" s="93" customFormat="1" ht="15" customHeight="1" x14ac:dyDescent="0.25">
      <c r="B22" s="90" t="s">
        <v>86</v>
      </c>
      <c r="C22" s="91"/>
      <c r="D22" s="91"/>
      <c r="E22" s="92"/>
      <c r="F22" s="91"/>
    </row>
    <row r="23" spans="2:68" s="93" customFormat="1" ht="15" customHeight="1" x14ac:dyDescent="0.25">
      <c r="B23" s="90" t="s">
        <v>87</v>
      </c>
      <c r="C23" s="91"/>
      <c r="D23" s="96"/>
      <c r="E23" s="96"/>
      <c r="F23" s="96"/>
    </row>
    <row r="24" spans="2:68" s="93" customFormat="1" ht="15" customHeight="1" x14ac:dyDescent="0.25">
      <c r="B24" s="90" t="s">
        <v>88</v>
      </c>
      <c r="C24" s="91"/>
      <c r="D24" s="91"/>
      <c r="E24" s="92"/>
      <c r="F24" s="91"/>
    </row>
    <row r="25" spans="2:68" s="93" customFormat="1" ht="15" customHeight="1" x14ac:dyDescent="0.25">
      <c r="B25" s="90" t="s">
        <v>89</v>
      </c>
      <c r="C25" s="91"/>
      <c r="D25" s="96"/>
      <c r="E25" s="96"/>
      <c r="F25" s="96"/>
    </row>
    <row r="26" spans="2:68" s="93" customFormat="1" ht="15" customHeight="1" x14ac:dyDescent="0.25">
      <c r="B26" s="90" t="s">
        <v>90</v>
      </c>
      <c r="C26" s="91"/>
      <c r="D26" s="91"/>
      <c r="E26" s="92"/>
      <c r="F26" s="91"/>
    </row>
    <row r="27" spans="2:68" s="93" customFormat="1" ht="15" customHeight="1" x14ac:dyDescent="0.25">
      <c r="B27" s="90" t="s">
        <v>91</v>
      </c>
      <c r="C27" s="91"/>
      <c r="D27" s="96"/>
      <c r="E27" s="96"/>
      <c r="F27" s="96"/>
    </row>
    <row r="28" spans="2:68" s="93" customFormat="1" ht="15" customHeight="1" x14ac:dyDescent="0.25">
      <c r="B28" s="90" t="s">
        <v>92</v>
      </c>
      <c r="C28" s="91"/>
      <c r="D28" s="91"/>
      <c r="E28" s="92"/>
      <c r="F28" s="91"/>
    </row>
    <row r="29" spans="2:68" x14ac:dyDescent="0.25">
      <c r="C29" s="85"/>
      <c r="D29" s="85"/>
      <c r="E29" s="85"/>
      <c r="F29" s="85"/>
    </row>
    <row r="30" spans="2:68" x14ac:dyDescent="0.25">
      <c r="C30" s="85"/>
      <c r="D30" s="85"/>
      <c r="E30" s="85"/>
      <c r="F30" s="85"/>
    </row>
    <row r="31" spans="2:68" x14ac:dyDescent="0.25">
      <c r="C31" s="85"/>
      <c r="D31" s="85"/>
      <c r="E31" s="85"/>
      <c r="F31" s="85"/>
    </row>
    <row r="32" spans="2:68" x14ac:dyDescent="0.25">
      <c r="C32" s="85"/>
      <c r="D32" s="85"/>
      <c r="E32" s="85"/>
      <c r="F32" s="85"/>
    </row>
    <row r="33" spans="3:6" x14ac:dyDescent="0.25">
      <c r="C33" s="85"/>
      <c r="D33" s="85"/>
      <c r="E33" s="85"/>
      <c r="F33" s="85"/>
    </row>
    <row r="39" spans="3:6" x14ac:dyDescent="0.25">
      <c r="E39" s="13"/>
    </row>
    <row r="45" spans="3:6" ht="23.25" customHeight="1" x14ac:dyDescent="0.25"/>
  </sheetData>
  <hyperlinks>
    <hyperlink ref="B10" location="'Resumen Pecuario'!A1" display="'Resumen Pecuario'!A1"/>
    <hyperlink ref="B11" location="'Carne-Bovino'!A1" display="'Carne-Bovino'!A1"/>
    <hyperlink ref="B12" location="'Carne-Porcino'!A1" display="'Carne-Porcino'!A1"/>
    <hyperlink ref="B13" location="'Carne-ovino'!A1" display="'Carne-ovino'!A1"/>
    <hyperlink ref="B14" location="'Carne-Caprino'!A1" display="'Carne-Caprino'!A1"/>
    <hyperlink ref="B15" location="'Carne-Ave'!A1" display="'Carne-Ave'!A1"/>
    <hyperlink ref="B16" location="'Carne-Guajolote'!A1" display="'Carne-Guajolote'!A1"/>
    <hyperlink ref="B17" location="'Ganado en pie-Bovino'!A1" display="'Ganado en pie-Bovino'!A1"/>
    <hyperlink ref="B18" location="'Ganado en pie-Porcino'!A1" display="'Ganado en pie-Porcino'!A1"/>
    <hyperlink ref="B19" location="'Ganado en pie-Ovino'!A1" display="'Ganado en pie-Ovino'!A1"/>
    <hyperlink ref="B20" location="'Ganado en pie-Caprino'!A1" display="'Ganado en pie-Caprino'!A1"/>
    <hyperlink ref="B21" location="'Ganado en pie-Ave'!A1" display="'Ganado en pie-Ave'!A1"/>
    <hyperlink ref="B22" location="'Ganado en pie-Guajolote'!A1" display="'Ganado en pie-Guajolote'!A1"/>
    <hyperlink ref="B23" location="'Leche-Bovino'!A1" display="'Leche-Bovino'!A1"/>
    <hyperlink ref="B24" location="'Leche-Caprino'!A1" display="'Leche-Caprino'!A1"/>
    <hyperlink ref="B25" location="Lana!A1" display="Lana!A1"/>
    <hyperlink ref="B26" location="Cera!A1" display="Cera!A1"/>
    <hyperlink ref="B27" location="Huevo!A1" display="Huevo!A1"/>
    <hyperlink ref="B28" location="Miel!A1" display="Miel!A1"/>
  </hyperlinks>
  <pageMargins left="0.79" right="0.79" top="0.98" bottom="0.98" header="0" footer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9.8554687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8.28515625" style="6" customWidth="1"/>
    <col min="15" max="15" width="9.85546875" style="6" customWidth="1"/>
    <col min="16" max="17" width="8.85546875" style="6" customWidth="1"/>
    <col min="18" max="18" width="9.85546875" style="6" customWidth="1"/>
    <col min="19" max="20" width="8.85546875" style="6" customWidth="1"/>
    <col min="21" max="21" width="9.85546875" style="6" customWidth="1"/>
    <col min="22" max="23" width="8.85546875" style="6" customWidth="1"/>
    <col min="24" max="24" width="9.85546875" style="6" bestFit="1" customWidth="1"/>
    <col min="25" max="26" width="8.85546875" style="6"/>
    <col min="27" max="27" width="9.85546875" style="6" bestFit="1" customWidth="1"/>
    <col min="28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105</v>
      </c>
      <c r="H2" s="7"/>
    </row>
    <row r="3" spans="1:29" s="5" customFormat="1" x14ac:dyDescent="0.25">
      <c r="A3" s="2" t="s">
        <v>66</v>
      </c>
    </row>
    <row r="4" spans="1:29" s="5" customFormat="1" ht="18" customHeigh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14205</v>
      </c>
      <c r="C6" s="17">
        <v>19</v>
      </c>
      <c r="D6" s="16">
        <v>14655</v>
      </c>
      <c r="E6" s="17">
        <v>19</v>
      </c>
      <c r="F6" s="35">
        <v>15983</v>
      </c>
      <c r="G6" s="18">
        <v>19</v>
      </c>
      <c r="H6" s="39">
        <v>1.03E-2</v>
      </c>
      <c r="I6" s="20">
        <v>16797</v>
      </c>
      <c r="J6" s="18">
        <f>_xlfn.RANK.EQ(I6,$I$6:$I$37)</f>
        <v>17</v>
      </c>
      <c r="K6" s="19">
        <f>I6/$I$38</f>
        <v>1.1002413758093622E-2</v>
      </c>
      <c r="L6" s="21">
        <v>17171</v>
      </c>
      <c r="M6" s="18">
        <f>_xlfn.RANK.EQ(L6,$L$6:$L$37)</f>
        <v>17</v>
      </c>
      <c r="N6" s="19">
        <f>L6/$L$38</f>
        <v>1.073578685233432E-2</v>
      </c>
      <c r="O6" s="109">
        <v>18502</v>
      </c>
      <c r="P6" s="106">
        <v>16</v>
      </c>
      <c r="Q6" s="117">
        <v>1.1124472396252961E-2</v>
      </c>
      <c r="R6" s="108">
        <v>17869</v>
      </c>
      <c r="S6" s="105">
        <f>_xlfn.RANK.EQ(R6,$R$6:$R$37)</f>
        <v>16</v>
      </c>
      <c r="T6" s="137">
        <f>R6/$R$38</f>
        <v>1.0783621496032104E-2</v>
      </c>
      <c r="U6" s="108">
        <v>19166</v>
      </c>
      <c r="V6" s="105">
        <f>_xlfn.RANK.EQ(U6,$U$6:$U$37)</f>
        <v>15</v>
      </c>
      <c r="W6" s="111">
        <f>U6/$U$38</f>
        <v>1.1344097381908278E-2</v>
      </c>
      <c r="X6" s="108">
        <v>20018</v>
      </c>
      <c r="Y6" s="105">
        <f t="shared" ref="Y6:Y37" si="0">_xlfn.RANK.EQ(X6,$X$6:$X$37)</f>
        <v>15</v>
      </c>
      <c r="Z6" s="137">
        <f t="shared" ref="Z6:Z37" si="1">X6/$X$38</f>
        <v>1.1411274462299699E-2</v>
      </c>
      <c r="AA6" s="108">
        <v>20293.95</v>
      </c>
      <c r="AB6" s="105">
        <f>_xlfn.RANK.EQ(AA6,$AA$6:$AA$37)</f>
        <v>15</v>
      </c>
      <c r="AC6" s="111">
        <f>AA6/$AA$38</f>
        <v>1.1076833586037756E-2</v>
      </c>
    </row>
    <row r="7" spans="1:29" s="5" customFormat="1" ht="13.5" customHeight="1" x14ac:dyDescent="0.25">
      <c r="A7" s="8" t="s">
        <v>12</v>
      </c>
      <c r="B7" s="16">
        <v>1724</v>
      </c>
      <c r="C7" s="17">
        <v>31</v>
      </c>
      <c r="D7" s="16">
        <v>1548</v>
      </c>
      <c r="E7" s="17">
        <v>31</v>
      </c>
      <c r="F7" s="35">
        <v>1250</v>
      </c>
      <c r="G7" s="18">
        <v>31</v>
      </c>
      <c r="H7" s="39">
        <v>8.0000000000000004E-4</v>
      </c>
      <c r="I7" s="16">
        <v>1188</v>
      </c>
      <c r="J7" s="18">
        <f t="shared" ref="J7:J37" si="2">_xlfn.RANK.EQ(I7,$I$6:$I$37)</f>
        <v>32</v>
      </c>
      <c r="K7" s="19">
        <f t="shared" ref="K7:K37" si="3">I7/$I$38</f>
        <v>7.7816678839169042E-4</v>
      </c>
      <c r="L7" s="21">
        <v>1175</v>
      </c>
      <c r="M7" s="18">
        <f t="shared" ref="M7:M37" si="4">_xlfn.RANK.EQ(L7,$L$6:$L$37)</f>
        <v>32</v>
      </c>
      <c r="N7" s="19">
        <f t="shared" ref="N7:N37" si="5">L7/$L$38</f>
        <v>7.34642685428503E-4</v>
      </c>
      <c r="O7" s="109">
        <v>1114</v>
      </c>
      <c r="P7" s="106">
        <v>32</v>
      </c>
      <c r="Q7" s="117">
        <v>6.6980122416094472E-4</v>
      </c>
      <c r="R7" s="109">
        <v>1124</v>
      </c>
      <c r="S7" s="106">
        <f t="shared" ref="S7:S37" si="6">_xlfn.RANK.EQ(R7,$R$6:$R$37)</f>
        <v>32</v>
      </c>
      <c r="T7" s="117">
        <f t="shared" ref="T7:T37" si="7">R7/$R$38</f>
        <v>6.7831387103587705E-4</v>
      </c>
      <c r="U7" s="109">
        <v>1118</v>
      </c>
      <c r="V7" s="106">
        <f t="shared" ref="V7:V37" si="8">_xlfn.RANK.EQ(U7,$U$6:$U$37)</f>
        <v>32</v>
      </c>
      <c r="W7" s="112">
        <f t="shared" ref="W7:W37" si="9">U7/$U$38</f>
        <v>6.6172914916902089E-4</v>
      </c>
      <c r="X7" s="109">
        <v>1066</v>
      </c>
      <c r="Y7" s="106">
        <f t="shared" si="0"/>
        <v>32</v>
      </c>
      <c r="Z7" s="117">
        <f t="shared" si="1"/>
        <v>6.0767402222057542E-4</v>
      </c>
      <c r="AA7" s="109">
        <v>1085.97</v>
      </c>
      <c r="AB7" s="106">
        <f t="shared" ref="AB7:AB37" si="10">_xlfn.RANK.EQ(AA7,$AA$6:$AA$37)</f>
        <v>32</v>
      </c>
      <c r="AC7" s="112">
        <f t="shared" ref="AC7:AC37" si="11">AA7/$AA$38</f>
        <v>5.9274359941901016E-4</v>
      </c>
    </row>
    <row r="8" spans="1:29" s="5" customFormat="1" ht="13.5" customHeight="1" x14ac:dyDescent="0.25">
      <c r="A8" s="8" t="s">
        <v>13</v>
      </c>
      <c r="B8" s="16">
        <v>1302</v>
      </c>
      <c r="C8" s="17">
        <v>32</v>
      </c>
      <c r="D8" s="16">
        <v>1209</v>
      </c>
      <c r="E8" s="17">
        <v>32</v>
      </c>
      <c r="F8" s="35">
        <v>1227</v>
      </c>
      <c r="G8" s="18">
        <v>32</v>
      </c>
      <c r="H8" s="39">
        <v>8.0000000000000004E-4</v>
      </c>
      <c r="I8" s="20">
        <v>1392</v>
      </c>
      <c r="J8" s="18">
        <f t="shared" si="2"/>
        <v>31</v>
      </c>
      <c r="K8" s="19">
        <f t="shared" si="3"/>
        <v>9.1179138841854636E-4</v>
      </c>
      <c r="L8" s="21">
        <v>1410</v>
      </c>
      <c r="M8" s="18">
        <f t="shared" si="4"/>
        <v>31</v>
      </c>
      <c r="N8" s="19">
        <f t="shared" si="5"/>
        <v>8.8157122251420362E-4</v>
      </c>
      <c r="O8" s="109">
        <v>1201</v>
      </c>
      <c r="P8" s="106">
        <v>31</v>
      </c>
      <c r="Q8" s="117">
        <v>7.2211065549128775E-4</v>
      </c>
      <c r="R8" s="109">
        <v>1328</v>
      </c>
      <c r="S8" s="106">
        <f t="shared" si="6"/>
        <v>31</v>
      </c>
      <c r="T8" s="117">
        <f t="shared" si="7"/>
        <v>8.0142421773633863E-4</v>
      </c>
      <c r="U8" s="109">
        <v>1326</v>
      </c>
      <c r="V8" s="106">
        <f t="shared" si="8"/>
        <v>31</v>
      </c>
      <c r="W8" s="112">
        <f t="shared" si="9"/>
        <v>7.8484154901442018E-4</v>
      </c>
      <c r="X8" s="109">
        <v>1784</v>
      </c>
      <c r="Y8" s="106">
        <f t="shared" si="0"/>
        <v>31</v>
      </c>
      <c r="Z8" s="117">
        <f t="shared" si="1"/>
        <v>1.0169704086693307E-3</v>
      </c>
      <c r="AA8" s="109">
        <v>1785.02</v>
      </c>
      <c r="AB8" s="106">
        <f t="shared" si="10"/>
        <v>31</v>
      </c>
      <c r="AC8" s="112">
        <f t="shared" si="11"/>
        <v>9.742987189654608E-4</v>
      </c>
    </row>
    <row r="9" spans="1:29" s="5" customFormat="1" ht="13.5" customHeight="1" x14ac:dyDescent="0.25">
      <c r="A9" s="8" t="s">
        <v>14</v>
      </c>
      <c r="B9" s="16">
        <v>7308</v>
      </c>
      <c r="C9" s="17">
        <v>26</v>
      </c>
      <c r="D9" s="16">
        <v>7060</v>
      </c>
      <c r="E9" s="17">
        <v>25</v>
      </c>
      <c r="F9" s="35">
        <v>6485</v>
      </c>
      <c r="G9" s="18">
        <v>26</v>
      </c>
      <c r="H9" s="39">
        <v>4.1999999999999997E-3</v>
      </c>
      <c r="I9" s="20">
        <v>6656</v>
      </c>
      <c r="J9" s="18">
        <f t="shared" si="2"/>
        <v>25</v>
      </c>
      <c r="K9" s="19">
        <f t="shared" si="3"/>
        <v>4.3598300871507505E-3</v>
      </c>
      <c r="L9" s="20">
        <v>6908</v>
      </c>
      <c r="M9" s="18">
        <f t="shared" si="4"/>
        <v>24</v>
      </c>
      <c r="N9" s="19">
        <f t="shared" si="5"/>
        <v>4.3190737625022121E-3</v>
      </c>
      <c r="O9" s="109">
        <v>7881</v>
      </c>
      <c r="P9" s="106">
        <v>24</v>
      </c>
      <c r="Q9" s="117">
        <v>4.738512969131423E-3</v>
      </c>
      <c r="R9" s="109">
        <v>6319</v>
      </c>
      <c r="S9" s="106">
        <f t="shared" si="6"/>
        <v>26</v>
      </c>
      <c r="T9" s="117">
        <f t="shared" si="7"/>
        <v>3.813403337255967E-3</v>
      </c>
      <c r="U9" s="109">
        <v>6976</v>
      </c>
      <c r="V9" s="106">
        <f t="shared" si="8"/>
        <v>26</v>
      </c>
      <c r="W9" s="112">
        <f t="shared" si="9"/>
        <v>4.1290004871226207E-3</v>
      </c>
      <c r="X9" s="109">
        <v>6957</v>
      </c>
      <c r="Y9" s="106">
        <f t="shared" si="0"/>
        <v>24</v>
      </c>
      <c r="Z9" s="117">
        <f t="shared" si="1"/>
        <v>3.9658425634038867E-3</v>
      </c>
      <c r="AA9" s="109">
        <v>7431.62</v>
      </c>
      <c r="AB9" s="106">
        <f t="shared" si="10"/>
        <v>24</v>
      </c>
      <c r="AC9" s="112">
        <f t="shared" si="11"/>
        <v>4.0563230920875387E-3</v>
      </c>
    </row>
    <row r="10" spans="1:29" s="5" customFormat="1" ht="13.5" customHeight="1" x14ac:dyDescent="0.25">
      <c r="A10" s="8" t="s">
        <v>15</v>
      </c>
      <c r="B10" s="16">
        <v>30208</v>
      </c>
      <c r="C10" s="17">
        <v>10</v>
      </c>
      <c r="D10" s="16">
        <v>30475</v>
      </c>
      <c r="E10" s="17">
        <v>10</v>
      </c>
      <c r="F10" s="35">
        <v>31053</v>
      </c>
      <c r="G10" s="18">
        <v>10</v>
      </c>
      <c r="H10" s="39">
        <v>0.02</v>
      </c>
      <c r="I10" s="20">
        <v>10916</v>
      </c>
      <c r="J10" s="18">
        <f t="shared" si="2"/>
        <v>21</v>
      </c>
      <c r="K10" s="19">
        <f t="shared" si="3"/>
        <v>7.1502261465350948E-3</v>
      </c>
      <c r="L10" s="20">
        <v>33012</v>
      </c>
      <c r="M10" s="18">
        <f t="shared" si="4"/>
        <v>9</v>
      </c>
      <c r="N10" s="19">
        <f t="shared" si="5"/>
        <v>2.0640020707545313E-2</v>
      </c>
      <c r="O10" s="109">
        <v>33032</v>
      </c>
      <c r="P10" s="106">
        <v>9</v>
      </c>
      <c r="Q10" s="117">
        <v>1.986074868625164E-2</v>
      </c>
      <c r="R10" s="109">
        <v>33731</v>
      </c>
      <c r="S10" s="106">
        <f t="shared" si="6"/>
        <v>9</v>
      </c>
      <c r="T10" s="117">
        <f t="shared" si="7"/>
        <v>2.0356054434084669E-2</v>
      </c>
      <c r="U10" s="109">
        <v>34602</v>
      </c>
      <c r="V10" s="106">
        <f t="shared" si="8"/>
        <v>9</v>
      </c>
      <c r="W10" s="112">
        <f t="shared" si="9"/>
        <v>2.0480457978127423E-2</v>
      </c>
      <c r="X10" s="109">
        <v>34525</v>
      </c>
      <c r="Y10" s="106">
        <f t="shared" si="0"/>
        <v>9</v>
      </c>
      <c r="Z10" s="117">
        <f t="shared" si="1"/>
        <v>1.9680999640868072E-2</v>
      </c>
      <c r="AA10" s="109">
        <v>37263.68</v>
      </c>
      <c r="AB10" s="106">
        <f t="shared" si="10"/>
        <v>8</v>
      </c>
      <c r="AC10" s="112">
        <f t="shared" si="11"/>
        <v>2.0339243082956416E-2</v>
      </c>
    </row>
    <row r="11" spans="1:29" s="5" customFormat="1" ht="13.5" customHeight="1" x14ac:dyDescent="0.25">
      <c r="A11" s="8" t="s">
        <v>16</v>
      </c>
      <c r="B11" s="16">
        <v>10132</v>
      </c>
      <c r="C11" s="17">
        <v>22</v>
      </c>
      <c r="D11" s="16">
        <v>10206</v>
      </c>
      <c r="E11" s="17">
        <v>22</v>
      </c>
      <c r="F11" s="35">
        <v>10193</v>
      </c>
      <c r="G11" s="18">
        <v>22</v>
      </c>
      <c r="H11" s="39">
        <v>6.6E-3</v>
      </c>
      <c r="I11" s="20">
        <v>10051</v>
      </c>
      <c r="J11" s="18">
        <f t="shared" si="2"/>
        <v>23</v>
      </c>
      <c r="K11" s="19">
        <f t="shared" si="3"/>
        <v>6.5836316415192591E-3</v>
      </c>
      <c r="L11" s="20">
        <v>6397</v>
      </c>
      <c r="M11" s="18">
        <f t="shared" si="4"/>
        <v>25</v>
      </c>
      <c r="N11" s="19">
        <f t="shared" si="5"/>
        <v>3.999582347817986E-3</v>
      </c>
      <c r="O11" s="109">
        <v>7340</v>
      </c>
      <c r="P11" s="106">
        <v>25</v>
      </c>
      <c r="Q11" s="117">
        <v>4.4132324823530824E-3</v>
      </c>
      <c r="R11" s="109">
        <v>8246</v>
      </c>
      <c r="S11" s="106">
        <f t="shared" si="6"/>
        <v>22</v>
      </c>
      <c r="T11" s="117">
        <f t="shared" si="7"/>
        <v>4.9763133279019942E-3</v>
      </c>
      <c r="U11" s="109">
        <v>8707</v>
      </c>
      <c r="V11" s="106">
        <f t="shared" si="8"/>
        <v>22</v>
      </c>
      <c r="W11" s="112">
        <f t="shared" si="9"/>
        <v>5.1535560839129383E-3</v>
      </c>
      <c r="X11" s="109">
        <v>8976</v>
      </c>
      <c r="Y11" s="106">
        <f t="shared" si="0"/>
        <v>21</v>
      </c>
      <c r="Z11" s="117">
        <f t="shared" si="1"/>
        <v>5.1167748812869463E-3</v>
      </c>
      <c r="AA11" s="109">
        <v>9378.32</v>
      </c>
      <c r="AB11" s="106">
        <f t="shared" si="10"/>
        <v>22</v>
      </c>
      <c r="AC11" s="112">
        <f t="shared" si="11"/>
        <v>5.118869907366954E-3</v>
      </c>
    </row>
    <row r="12" spans="1:29" s="5" customFormat="1" ht="13.5" customHeight="1" x14ac:dyDescent="0.25">
      <c r="A12" s="8" t="s">
        <v>17</v>
      </c>
      <c r="B12" s="16">
        <v>12253</v>
      </c>
      <c r="C12" s="17">
        <v>20</v>
      </c>
      <c r="D12" s="16">
        <v>12812</v>
      </c>
      <c r="E12" s="17">
        <v>20</v>
      </c>
      <c r="F12" s="35">
        <v>12540</v>
      </c>
      <c r="G12" s="18">
        <v>20</v>
      </c>
      <c r="H12" s="39">
        <v>8.0999999999999996E-3</v>
      </c>
      <c r="I12" s="20">
        <v>10916</v>
      </c>
      <c r="J12" s="18">
        <f t="shared" si="2"/>
        <v>21</v>
      </c>
      <c r="K12" s="19">
        <f t="shared" si="3"/>
        <v>7.1502261465350948E-3</v>
      </c>
      <c r="L12" s="21">
        <v>10626</v>
      </c>
      <c r="M12" s="18">
        <f t="shared" si="4"/>
        <v>22</v>
      </c>
      <c r="N12" s="19">
        <f t="shared" si="5"/>
        <v>6.6436707875432112E-3</v>
      </c>
      <c r="O12" s="109">
        <v>10285</v>
      </c>
      <c r="P12" s="106">
        <v>21</v>
      </c>
      <c r="Q12" s="117">
        <v>6.1839367957767649E-3</v>
      </c>
      <c r="R12" s="109">
        <v>10938</v>
      </c>
      <c r="S12" s="106">
        <f t="shared" si="6"/>
        <v>21</v>
      </c>
      <c r="T12" s="117">
        <f t="shared" si="7"/>
        <v>6.6008871186747529E-3</v>
      </c>
      <c r="U12" s="109">
        <v>10329</v>
      </c>
      <c r="V12" s="106">
        <f t="shared" si="8"/>
        <v>21</v>
      </c>
      <c r="W12" s="112">
        <f t="shared" si="9"/>
        <v>6.1135960480919651E-3</v>
      </c>
      <c r="X12" s="109">
        <v>5637</v>
      </c>
      <c r="Y12" s="106">
        <f t="shared" si="0"/>
        <v>26</v>
      </c>
      <c r="Z12" s="117">
        <f t="shared" si="1"/>
        <v>3.2133756690969828E-3</v>
      </c>
      <c r="AA12" s="109">
        <v>6596.7</v>
      </c>
      <c r="AB12" s="106">
        <f t="shared" si="10"/>
        <v>25</v>
      </c>
      <c r="AC12" s="112">
        <f t="shared" si="11"/>
        <v>3.6006074774509278E-3</v>
      </c>
    </row>
    <row r="13" spans="1:29" s="5" customFormat="1" ht="13.5" customHeight="1" x14ac:dyDescent="0.25">
      <c r="A13" s="8" t="s">
        <v>18</v>
      </c>
      <c r="B13" s="16">
        <v>9748</v>
      </c>
      <c r="C13" s="17">
        <v>23</v>
      </c>
      <c r="D13" s="16">
        <v>6993</v>
      </c>
      <c r="E13" s="17">
        <v>26</v>
      </c>
      <c r="F13" s="35">
        <v>8485</v>
      </c>
      <c r="G13" s="18">
        <v>24</v>
      </c>
      <c r="H13" s="39">
        <v>5.4999999999999997E-3</v>
      </c>
      <c r="I13" s="20">
        <v>5891</v>
      </c>
      <c r="J13" s="18">
        <f t="shared" si="2"/>
        <v>26</v>
      </c>
      <c r="K13" s="19">
        <f t="shared" si="3"/>
        <v>3.8587378370500405E-3</v>
      </c>
      <c r="L13" s="21">
        <v>8110</v>
      </c>
      <c r="M13" s="18">
        <f t="shared" si="4"/>
        <v>23</v>
      </c>
      <c r="N13" s="19">
        <f t="shared" si="5"/>
        <v>5.0705975990001356E-3</v>
      </c>
      <c r="O13" s="109">
        <v>8082</v>
      </c>
      <c r="P13" s="106">
        <v>23</v>
      </c>
      <c r="Q13" s="117">
        <v>4.8593657932394568E-3</v>
      </c>
      <c r="R13" s="109">
        <v>7970</v>
      </c>
      <c r="S13" s="106">
        <f t="shared" si="6"/>
        <v>23</v>
      </c>
      <c r="T13" s="117">
        <f t="shared" si="7"/>
        <v>4.8097522706013699E-3</v>
      </c>
      <c r="U13" s="109">
        <v>8385</v>
      </c>
      <c r="V13" s="106">
        <f t="shared" si="8"/>
        <v>23</v>
      </c>
      <c r="W13" s="112">
        <f t="shared" si="9"/>
        <v>4.9629686187676568E-3</v>
      </c>
      <c r="X13" s="109">
        <v>8804</v>
      </c>
      <c r="Y13" s="106">
        <f t="shared" si="0"/>
        <v>22</v>
      </c>
      <c r="Z13" s="117">
        <f t="shared" si="1"/>
        <v>5.0187261647560467E-3</v>
      </c>
      <c r="AA13" s="109">
        <v>8708.61</v>
      </c>
      <c r="AB13" s="106">
        <f t="shared" si="10"/>
        <v>23</v>
      </c>
      <c r="AC13" s="112">
        <f t="shared" si="11"/>
        <v>4.7533291318695601E-3</v>
      </c>
    </row>
    <row r="14" spans="1:29" s="5" customFormat="1" ht="13.5" customHeight="1" x14ac:dyDescent="0.25">
      <c r="A14" s="9" t="s">
        <v>19</v>
      </c>
      <c r="B14" s="24">
        <v>2520</v>
      </c>
      <c r="C14" s="23">
        <v>30</v>
      </c>
      <c r="D14" s="24">
        <v>1949</v>
      </c>
      <c r="E14" s="23">
        <v>30</v>
      </c>
      <c r="F14" s="35">
        <v>2213</v>
      </c>
      <c r="G14" s="25">
        <v>30</v>
      </c>
      <c r="H14" s="40">
        <v>1.4E-3</v>
      </c>
      <c r="I14" s="24">
        <v>1942</v>
      </c>
      <c r="J14" s="25">
        <f t="shared" si="2"/>
        <v>30</v>
      </c>
      <c r="K14" s="26">
        <f t="shared" si="3"/>
        <v>1.2720537904517364E-3</v>
      </c>
      <c r="L14" s="28">
        <v>1687</v>
      </c>
      <c r="M14" s="25">
        <f t="shared" si="4"/>
        <v>30</v>
      </c>
      <c r="N14" s="26">
        <f t="shared" si="5"/>
        <v>1.0547593279301144E-3</v>
      </c>
      <c r="O14" s="109">
        <v>2118</v>
      </c>
      <c r="P14" s="106">
        <v>30</v>
      </c>
      <c r="Q14" s="117">
        <v>1.2734640868697314E-3</v>
      </c>
      <c r="R14" s="109">
        <v>2167</v>
      </c>
      <c r="S14" s="106">
        <f t="shared" si="6"/>
        <v>30</v>
      </c>
      <c r="T14" s="117">
        <f t="shared" si="7"/>
        <v>1.3077456926465707E-3</v>
      </c>
      <c r="U14" s="109">
        <v>2196</v>
      </c>
      <c r="V14" s="106">
        <f t="shared" si="8"/>
        <v>30</v>
      </c>
      <c r="W14" s="112">
        <f t="shared" si="9"/>
        <v>1.2997828368293111E-3</v>
      </c>
      <c r="X14" s="109">
        <v>2208</v>
      </c>
      <c r="Y14" s="106">
        <f t="shared" si="0"/>
        <v>30</v>
      </c>
      <c r="Z14" s="117">
        <f t="shared" si="1"/>
        <v>1.2586718959315484E-3</v>
      </c>
      <c r="AA14" s="109">
        <v>2309.77</v>
      </c>
      <c r="AB14" s="106">
        <f t="shared" si="10"/>
        <v>30</v>
      </c>
      <c r="AC14" s="112">
        <f t="shared" si="11"/>
        <v>1.2607175001427729E-3</v>
      </c>
    </row>
    <row r="15" spans="1:29" s="5" customFormat="1" ht="13.5" customHeight="1" x14ac:dyDescent="0.25">
      <c r="A15" s="8" t="s">
        <v>20</v>
      </c>
      <c r="B15" s="16">
        <v>5851</v>
      </c>
      <c r="C15" s="17">
        <v>27</v>
      </c>
      <c r="D15" s="16">
        <v>5705</v>
      </c>
      <c r="E15" s="17">
        <v>29</v>
      </c>
      <c r="F15" s="35">
        <v>6262</v>
      </c>
      <c r="G15" s="18">
        <v>28</v>
      </c>
      <c r="H15" s="39">
        <v>4.0000000000000001E-3</v>
      </c>
      <c r="I15" s="16">
        <v>4543</v>
      </c>
      <c r="J15" s="18">
        <f t="shared" si="2"/>
        <v>29</v>
      </c>
      <c r="K15" s="19">
        <f t="shared" si="3"/>
        <v>2.9757674407941493E-3</v>
      </c>
      <c r="L15" s="21">
        <v>5608</v>
      </c>
      <c r="M15" s="18">
        <f t="shared" si="4"/>
        <v>27</v>
      </c>
      <c r="N15" s="19">
        <f t="shared" si="5"/>
        <v>3.5062775999004639E-3</v>
      </c>
      <c r="O15" s="109">
        <v>5408</v>
      </c>
      <c r="P15" s="106">
        <v>27</v>
      </c>
      <c r="Q15" s="117">
        <v>3.2516023521206362E-3</v>
      </c>
      <c r="R15" s="109">
        <v>4907</v>
      </c>
      <c r="S15" s="106">
        <f t="shared" si="6"/>
        <v>28</v>
      </c>
      <c r="T15" s="117">
        <f t="shared" si="7"/>
        <v>2.961286623819438E-3</v>
      </c>
      <c r="U15" s="109">
        <v>4796</v>
      </c>
      <c r="V15" s="106">
        <f t="shared" si="8"/>
        <v>28</v>
      </c>
      <c r="W15" s="112">
        <f t="shared" si="9"/>
        <v>2.8386878348968018E-3</v>
      </c>
      <c r="X15" s="109">
        <v>5016</v>
      </c>
      <c r="Y15" s="106">
        <f t="shared" si="0"/>
        <v>28</v>
      </c>
      <c r="Z15" s="117">
        <f t="shared" si="1"/>
        <v>2.8593741983662349E-3</v>
      </c>
      <c r="AA15" s="109">
        <v>5672.15</v>
      </c>
      <c r="AB15" s="106">
        <f t="shared" si="10"/>
        <v>27</v>
      </c>
      <c r="AC15" s="112">
        <f t="shared" si="11"/>
        <v>3.0959700612765897E-3</v>
      </c>
    </row>
    <row r="16" spans="1:29" s="5" customFormat="1" ht="13.5" customHeight="1" x14ac:dyDescent="0.25">
      <c r="A16" s="8" t="s">
        <v>21</v>
      </c>
      <c r="B16" s="16">
        <v>136029</v>
      </c>
      <c r="C16" s="17">
        <v>3</v>
      </c>
      <c r="D16" s="16">
        <v>143877</v>
      </c>
      <c r="E16" s="17">
        <v>4</v>
      </c>
      <c r="F16" s="35">
        <v>144655</v>
      </c>
      <c r="G16" s="18">
        <v>4</v>
      </c>
      <c r="H16" s="39">
        <v>9.3299999999999994E-2</v>
      </c>
      <c r="I16" s="20">
        <v>152951</v>
      </c>
      <c r="J16" s="18">
        <f t="shared" si="2"/>
        <v>3</v>
      </c>
      <c r="K16" s="19">
        <f t="shared" si="3"/>
        <v>0.10018635391523353</v>
      </c>
      <c r="L16" s="21">
        <v>143080</v>
      </c>
      <c r="M16" s="18">
        <f t="shared" si="4"/>
        <v>4</v>
      </c>
      <c r="N16" s="19">
        <f t="shared" si="5"/>
        <v>8.945759611158316E-2</v>
      </c>
      <c r="O16" s="109">
        <v>141042</v>
      </c>
      <c r="P16" s="106">
        <v>5</v>
      </c>
      <c r="Q16" s="117">
        <v>8.4802607053956883E-2</v>
      </c>
      <c r="R16" s="109">
        <v>137280</v>
      </c>
      <c r="S16" s="106">
        <f t="shared" si="6"/>
        <v>6</v>
      </c>
      <c r="T16" s="117">
        <f t="shared" si="7"/>
        <v>8.2846021544310672E-2</v>
      </c>
      <c r="U16" s="109">
        <v>138654</v>
      </c>
      <c r="V16" s="106">
        <f t="shared" si="8"/>
        <v>6</v>
      </c>
      <c r="W16" s="112">
        <f t="shared" si="9"/>
        <v>8.2067436000788391E-2</v>
      </c>
      <c r="X16" s="109">
        <v>141205</v>
      </c>
      <c r="Y16" s="106">
        <f t="shared" si="0"/>
        <v>6</v>
      </c>
      <c r="Z16" s="117">
        <f t="shared" si="1"/>
        <v>8.0494005917126035E-2</v>
      </c>
      <c r="AA16" s="109">
        <v>143425.89000000001</v>
      </c>
      <c r="AB16" s="106">
        <f t="shared" si="10"/>
        <v>6</v>
      </c>
      <c r="AC16" s="112">
        <f t="shared" si="11"/>
        <v>7.8284647171169577E-2</v>
      </c>
    </row>
    <row r="17" spans="1:29" s="5" customFormat="1" ht="13.5" customHeight="1" x14ac:dyDescent="0.25">
      <c r="A17" s="8" t="s">
        <v>22</v>
      </c>
      <c r="B17" s="16">
        <v>29298</v>
      </c>
      <c r="C17" s="17">
        <v>11</v>
      </c>
      <c r="D17" s="16">
        <v>29216</v>
      </c>
      <c r="E17" s="17">
        <v>11</v>
      </c>
      <c r="F17" s="35">
        <v>30014</v>
      </c>
      <c r="G17" s="18">
        <v>11</v>
      </c>
      <c r="H17" s="39">
        <v>1.9400000000000001E-2</v>
      </c>
      <c r="I17" s="22">
        <v>29747</v>
      </c>
      <c r="J17" s="18">
        <f t="shared" si="2"/>
        <v>10</v>
      </c>
      <c r="K17" s="19">
        <f t="shared" si="3"/>
        <v>1.948495576960237E-2</v>
      </c>
      <c r="L17" s="21">
        <v>27469</v>
      </c>
      <c r="M17" s="18">
        <f t="shared" si="4"/>
        <v>12</v>
      </c>
      <c r="N17" s="19">
        <f t="shared" si="5"/>
        <v>1.7174382915774937E-2</v>
      </c>
      <c r="O17" s="109">
        <v>26619</v>
      </c>
      <c r="P17" s="106">
        <v>13</v>
      </c>
      <c r="Q17" s="117">
        <v>1.6004882213590831E-2</v>
      </c>
      <c r="R17" s="109">
        <v>29198</v>
      </c>
      <c r="S17" s="106">
        <f t="shared" si="6"/>
        <v>10</v>
      </c>
      <c r="T17" s="117">
        <f t="shared" si="7"/>
        <v>1.762047011254941E-2</v>
      </c>
      <c r="U17" s="109">
        <v>29327</v>
      </c>
      <c r="V17" s="106">
        <f t="shared" si="8"/>
        <v>10</v>
      </c>
      <c r="W17" s="112">
        <f t="shared" si="9"/>
        <v>1.7358256491663573E-2</v>
      </c>
      <c r="X17" s="109">
        <v>28868</v>
      </c>
      <c r="Y17" s="106">
        <f t="shared" si="0"/>
        <v>10</v>
      </c>
      <c r="Z17" s="117">
        <f t="shared" si="1"/>
        <v>1.6456222958220985E-2</v>
      </c>
      <c r="AA17" s="109">
        <v>28384.31</v>
      </c>
      <c r="AB17" s="106">
        <f t="shared" si="10"/>
        <v>12</v>
      </c>
      <c r="AC17" s="112">
        <f t="shared" si="11"/>
        <v>1.5492709813737952E-2</v>
      </c>
    </row>
    <row r="18" spans="1:29" s="5" customFormat="1" ht="13.5" customHeight="1" x14ac:dyDescent="0.25">
      <c r="A18" s="8" t="s">
        <v>23</v>
      </c>
      <c r="B18" s="16">
        <v>25825</v>
      </c>
      <c r="C18" s="17">
        <v>13</v>
      </c>
      <c r="D18" s="16">
        <v>21870</v>
      </c>
      <c r="E18" s="17">
        <v>14</v>
      </c>
      <c r="F18" s="35">
        <v>18881</v>
      </c>
      <c r="G18" s="18">
        <v>17</v>
      </c>
      <c r="H18" s="39">
        <v>1.2200000000000001E-2</v>
      </c>
      <c r="I18" s="22">
        <v>18863</v>
      </c>
      <c r="J18" s="18">
        <f t="shared" si="2"/>
        <v>16</v>
      </c>
      <c r="K18" s="19">
        <f t="shared" si="3"/>
        <v>1.2355690344640114E-2</v>
      </c>
      <c r="L18" s="21">
        <v>18168</v>
      </c>
      <c r="M18" s="18">
        <f t="shared" si="4"/>
        <v>16</v>
      </c>
      <c r="N18" s="19">
        <f t="shared" si="5"/>
        <v>1.1359138986268122E-2</v>
      </c>
      <c r="O18" s="109">
        <v>15884</v>
      </c>
      <c r="P18" s="106">
        <v>18</v>
      </c>
      <c r="Q18" s="117">
        <v>9.5503793936916031E-3</v>
      </c>
      <c r="R18" s="109">
        <v>16335</v>
      </c>
      <c r="S18" s="106">
        <f t="shared" si="6"/>
        <v>17</v>
      </c>
      <c r="T18" s="117">
        <f t="shared" si="7"/>
        <v>9.8578799674119665E-3</v>
      </c>
      <c r="U18" s="109">
        <v>16370</v>
      </c>
      <c r="V18" s="106">
        <f t="shared" si="8"/>
        <v>16</v>
      </c>
      <c r="W18" s="112">
        <f t="shared" si="9"/>
        <v>9.6891826224480074E-3</v>
      </c>
      <c r="X18" s="109">
        <v>16212</v>
      </c>
      <c r="Y18" s="106">
        <f t="shared" si="0"/>
        <v>16</v>
      </c>
      <c r="Z18" s="117">
        <f t="shared" si="1"/>
        <v>9.2416615837147918E-3</v>
      </c>
      <c r="AA18" s="109">
        <v>16329.84</v>
      </c>
      <c r="AB18" s="106">
        <f t="shared" si="10"/>
        <v>16</v>
      </c>
      <c r="AC18" s="112">
        <f t="shared" si="11"/>
        <v>8.9131450588289998E-3</v>
      </c>
    </row>
    <row r="19" spans="1:29" s="5" customFormat="1" ht="13.5" customHeight="1" x14ac:dyDescent="0.25">
      <c r="A19" s="64" t="s">
        <v>24</v>
      </c>
      <c r="B19" s="65">
        <v>281096</v>
      </c>
      <c r="C19" s="66">
        <v>1</v>
      </c>
      <c r="D19" s="65">
        <v>274391</v>
      </c>
      <c r="E19" s="66">
        <v>2</v>
      </c>
      <c r="F19" s="70">
        <v>287325</v>
      </c>
      <c r="G19" s="67">
        <v>1</v>
      </c>
      <c r="H19" s="72">
        <v>0.18529999999999999</v>
      </c>
      <c r="I19" s="65">
        <v>291534</v>
      </c>
      <c r="J19" s="67">
        <f t="shared" si="2"/>
        <v>1</v>
      </c>
      <c r="K19" s="68">
        <f t="shared" si="3"/>
        <v>0.19096134384426183</v>
      </c>
      <c r="L19" s="69">
        <v>301990</v>
      </c>
      <c r="M19" s="67">
        <f t="shared" si="4"/>
        <v>1</v>
      </c>
      <c r="N19" s="68">
        <f t="shared" si="5"/>
        <v>0.18881254857238605</v>
      </c>
      <c r="O19" s="114">
        <v>316352</v>
      </c>
      <c r="P19" s="115">
        <v>1</v>
      </c>
      <c r="Q19" s="118">
        <v>0.1902091174737551</v>
      </c>
      <c r="R19" s="114">
        <v>313347</v>
      </c>
      <c r="S19" s="115">
        <f>_xlfn.RANK.EQ(R19,$R$6:$R$37)</f>
        <v>1</v>
      </c>
      <c r="T19" s="118">
        <f>R19/$R$38</f>
        <v>0.18909930297818411</v>
      </c>
      <c r="U19" s="114">
        <v>327290</v>
      </c>
      <c r="V19" s="115">
        <f t="shared" si="8"/>
        <v>1</v>
      </c>
      <c r="W19" s="116">
        <f t="shared" si="9"/>
        <v>0.19371854492981114</v>
      </c>
      <c r="X19" s="114">
        <v>362324</v>
      </c>
      <c r="Y19" s="115">
        <f t="shared" si="0"/>
        <v>1</v>
      </c>
      <c r="Z19" s="118">
        <f t="shared" si="1"/>
        <v>0.20654304167640503</v>
      </c>
      <c r="AA19" s="114">
        <v>380040.31</v>
      </c>
      <c r="AB19" s="115">
        <f t="shared" si="10"/>
        <v>1</v>
      </c>
      <c r="AC19" s="116">
        <f t="shared" si="11"/>
        <v>0.20743341093558426</v>
      </c>
    </row>
    <row r="20" spans="1:29" s="5" customFormat="1" ht="13.5" customHeight="1" x14ac:dyDescent="0.25">
      <c r="A20" s="9" t="s">
        <v>25</v>
      </c>
      <c r="B20" s="24">
        <v>28718</v>
      </c>
      <c r="C20" s="23">
        <v>12</v>
      </c>
      <c r="D20" s="24">
        <v>26535</v>
      </c>
      <c r="E20" s="23">
        <v>12</v>
      </c>
      <c r="F20" s="35">
        <v>26629</v>
      </c>
      <c r="G20" s="25">
        <v>12</v>
      </c>
      <c r="H20" s="40">
        <v>1.72E-2</v>
      </c>
      <c r="I20" s="24">
        <v>26787</v>
      </c>
      <c r="J20" s="25">
        <f t="shared" si="2"/>
        <v>11</v>
      </c>
      <c r="K20" s="26">
        <f t="shared" si="3"/>
        <v>1.7546089024114656E-2</v>
      </c>
      <c r="L20" s="28">
        <v>27459</v>
      </c>
      <c r="M20" s="25">
        <f t="shared" si="4"/>
        <v>13</v>
      </c>
      <c r="N20" s="26">
        <f t="shared" si="5"/>
        <v>1.7168130637601076E-2</v>
      </c>
      <c r="O20" s="109">
        <v>27777</v>
      </c>
      <c r="P20" s="106">
        <v>12</v>
      </c>
      <c r="Q20" s="117">
        <v>1.670113878233264E-2</v>
      </c>
      <c r="R20" s="109">
        <v>28282</v>
      </c>
      <c r="S20" s="106">
        <f t="shared" si="6"/>
        <v>12</v>
      </c>
      <c r="T20" s="117">
        <f t="shared" si="7"/>
        <v>1.7067680516580669E-2</v>
      </c>
      <c r="U20" s="109">
        <v>28078</v>
      </c>
      <c r="V20" s="106">
        <f t="shared" si="8"/>
        <v>11</v>
      </c>
      <c r="W20" s="112">
        <f t="shared" si="9"/>
        <v>1.6618990206053459E-2</v>
      </c>
      <c r="X20" s="109">
        <v>28335</v>
      </c>
      <c r="Y20" s="106">
        <f t="shared" si="0"/>
        <v>11</v>
      </c>
      <c r="Z20" s="117">
        <f t="shared" si="1"/>
        <v>1.6152385947110697E-2</v>
      </c>
      <c r="AA20" s="109">
        <v>28510.13</v>
      </c>
      <c r="AB20" s="106">
        <f t="shared" si="10"/>
        <v>11</v>
      </c>
      <c r="AC20" s="112">
        <f t="shared" si="11"/>
        <v>1.5561384822880839E-2</v>
      </c>
    </row>
    <row r="21" spans="1:29" s="5" customFormat="1" ht="13.5" customHeight="1" x14ac:dyDescent="0.25">
      <c r="A21" s="8" t="s">
        <v>26</v>
      </c>
      <c r="B21" s="16">
        <v>56161</v>
      </c>
      <c r="C21" s="17">
        <v>7</v>
      </c>
      <c r="D21" s="16">
        <v>56925</v>
      </c>
      <c r="E21" s="17">
        <v>7</v>
      </c>
      <c r="F21" s="35">
        <v>59986</v>
      </c>
      <c r="G21" s="18">
        <v>7</v>
      </c>
      <c r="H21" s="39">
        <v>3.8699999999999998E-2</v>
      </c>
      <c r="I21" s="16">
        <v>42378</v>
      </c>
      <c r="J21" s="18">
        <f t="shared" si="2"/>
        <v>7</v>
      </c>
      <c r="K21" s="19">
        <f t="shared" si="3"/>
        <v>2.7758545587931865E-2</v>
      </c>
      <c r="L21" s="21">
        <v>54955</v>
      </c>
      <c r="M21" s="18">
        <f t="shared" si="4"/>
        <v>7</v>
      </c>
      <c r="N21" s="19">
        <f t="shared" si="5"/>
        <v>3.4359394704445434E-2</v>
      </c>
      <c r="O21" s="109">
        <v>55743</v>
      </c>
      <c r="P21" s="106">
        <v>7</v>
      </c>
      <c r="Q21" s="117">
        <v>3.3515915294796715E-2</v>
      </c>
      <c r="R21" s="109">
        <v>53826</v>
      </c>
      <c r="S21" s="106">
        <f t="shared" si="6"/>
        <v>7</v>
      </c>
      <c r="T21" s="117">
        <f t="shared" si="7"/>
        <v>3.2483027066171809E-2</v>
      </c>
      <c r="U21" s="109">
        <v>54073</v>
      </c>
      <c r="V21" s="106">
        <f t="shared" si="8"/>
        <v>7</v>
      </c>
      <c r="W21" s="112">
        <f t="shared" si="9"/>
        <v>3.2005080754039773E-2</v>
      </c>
      <c r="X21" s="109">
        <v>57402</v>
      </c>
      <c r="Y21" s="106">
        <f t="shared" si="0"/>
        <v>7</v>
      </c>
      <c r="Z21" s="117">
        <f t="shared" si="1"/>
        <v>3.2722048990155225E-2</v>
      </c>
      <c r="AA21" s="109">
        <v>57564.31</v>
      </c>
      <c r="AB21" s="106">
        <f t="shared" si="10"/>
        <v>7</v>
      </c>
      <c r="AC21" s="112">
        <f t="shared" si="11"/>
        <v>3.1419722743235741E-2</v>
      </c>
    </row>
    <row r="22" spans="1:29" s="5" customFormat="1" ht="13.5" customHeight="1" x14ac:dyDescent="0.25">
      <c r="A22" s="8" t="s">
        <v>27</v>
      </c>
      <c r="B22" s="16">
        <v>3914</v>
      </c>
      <c r="C22" s="17">
        <v>29</v>
      </c>
      <c r="D22" s="16">
        <v>6550</v>
      </c>
      <c r="E22" s="17">
        <v>27</v>
      </c>
      <c r="F22" s="35">
        <v>6325</v>
      </c>
      <c r="G22" s="18">
        <v>27</v>
      </c>
      <c r="H22" s="39">
        <v>4.1000000000000003E-3</v>
      </c>
      <c r="I22" s="29">
        <v>5879</v>
      </c>
      <c r="J22" s="18">
        <f t="shared" si="2"/>
        <v>27</v>
      </c>
      <c r="K22" s="19">
        <f t="shared" si="3"/>
        <v>3.8508775664602255E-3</v>
      </c>
      <c r="L22" s="21">
        <v>5777</v>
      </c>
      <c r="M22" s="18">
        <f t="shared" si="4"/>
        <v>26</v>
      </c>
      <c r="N22" s="19">
        <f t="shared" si="5"/>
        <v>3.6119411010386909E-3</v>
      </c>
      <c r="O22" s="109">
        <v>6683</v>
      </c>
      <c r="P22" s="106">
        <v>26</v>
      </c>
      <c r="Q22" s="117">
        <v>4.0182060871342849E-3</v>
      </c>
      <c r="R22" s="109">
        <v>5890</v>
      </c>
      <c r="S22" s="106">
        <f t="shared" si="6"/>
        <v>27</v>
      </c>
      <c r="T22" s="117">
        <f t="shared" si="7"/>
        <v>3.5545095199299962E-3</v>
      </c>
      <c r="U22" s="109">
        <v>6111</v>
      </c>
      <c r="V22" s="106">
        <f t="shared" si="8"/>
        <v>27</v>
      </c>
      <c r="W22" s="112">
        <f t="shared" si="9"/>
        <v>3.6170186319963208E-3</v>
      </c>
      <c r="X22" s="109">
        <v>6380</v>
      </c>
      <c r="Y22" s="106">
        <f t="shared" si="0"/>
        <v>25</v>
      </c>
      <c r="Z22" s="117">
        <f t="shared" si="1"/>
        <v>3.6369233224833688E-3</v>
      </c>
      <c r="AA22" s="109">
        <v>6517.66</v>
      </c>
      <c r="AB22" s="106">
        <f t="shared" si="10"/>
        <v>26</v>
      </c>
      <c r="AC22" s="112">
        <f t="shared" si="11"/>
        <v>3.5574659043889848E-3</v>
      </c>
    </row>
    <row r="23" spans="1:29" s="5" customFormat="1" ht="13.5" customHeight="1" x14ac:dyDescent="0.25">
      <c r="A23" s="8" t="s">
        <v>28</v>
      </c>
      <c r="B23" s="16">
        <v>5840</v>
      </c>
      <c r="C23" s="17">
        <v>28</v>
      </c>
      <c r="D23" s="16">
        <v>5794</v>
      </c>
      <c r="E23" s="17">
        <v>28</v>
      </c>
      <c r="F23" s="35">
        <v>5371</v>
      </c>
      <c r="G23" s="18">
        <v>29</v>
      </c>
      <c r="H23" s="39">
        <v>3.5000000000000001E-3</v>
      </c>
      <c r="I23" s="29">
        <v>5577</v>
      </c>
      <c r="J23" s="18">
        <f t="shared" si="2"/>
        <v>28</v>
      </c>
      <c r="K23" s="19">
        <f t="shared" si="3"/>
        <v>3.6530607566165464E-3</v>
      </c>
      <c r="L23" s="21">
        <v>4393</v>
      </c>
      <c r="M23" s="18">
        <f t="shared" si="4"/>
        <v>29</v>
      </c>
      <c r="N23" s="19">
        <f t="shared" si="5"/>
        <v>2.7466258017765223E-3</v>
      </c>
      <c r="O23" s="109">
        <v>4148</v>
      </c>
      <c r="P23" s="106">
        <v>29</v>
      </c>
      <c r="Q23" s="117">
        <v>2.4940174845777367E-3</v>
      </c>
      <c r="R23" s="109">
        <v>3992</v>
      </c>
      <c r="S23" s="106">
        <f t="shared" si="6"/>
        <v>29</v>
      </c>
      <c r="T23" s="117">
        <f t="shared" si="7"/>
        <v>2.4091005099423674E-3</v>
      </c>
      <c r="U23" s="109">
        <v>4508</v>
      </c>
      <c r="V23" s="106">
        <f t="shared" si="8"/>
        <v>29</v>
      </c>
      <c r="W23" s="112">
        <f t="shared" si="9"/>
        <v>2.6682245120339411E-3</v>
      </c>
      <c r="X23" s="109">
        <v>4843</v>
      </c>
      <c r="Y23" s="106">
        <f t="shared" si="0"/>
        <v>29</v>
      </c>
      <c r="Z23" s="117">
        <f t="shared" si="1"/>
        <v>2.7607554311578301E-3</v>
      </c>
      <c r="AA23" s="109">
        <v>4954.2</v>
      </c>
      <c r="AB23" s="106">
        <f t="shared" si="10"/>
        <v>29</v>
      </c>
      <c r="AC23" s="112">
        <f t="shared" si="11"/>
        <v>2.7040989532322807E-3</v>
      </c>
    </row>
    <row r="24" spans="1:29" s="5" customFormat="1" ht="13.5" customHeight="1" x14ac:dyDescent="0.25">
      <c r="A24" s="8" t="s">
        <v>29</v>
      </c>
      <c r="B24" s="16">
        <v>19828</v>
      </c>
      <c r="C24" s="17">
        <v>16</v>
      </c>
      <c r="D24" s="16">
        <v>20656</v>
      </c>
      <c r="E24" s="17">
        <v>15</v>
      </c>
      <c r="F24" s="35">
        <v>20822</v>
      </c>
      <c r="G24" s="18">
        <v>14</v>
      </c>
      <c r="H24" s="39">
        <v>1.34E-2</v>
      </c>
      <c r="I24" s="29">
        <v>20649</v>
      </c>
      <c r="J24" s="18">
        <f t="shared" si="2"/>
        <v>14</v>
      </c>
      <c r="K24" s="19">
        <f t="shared" si="3"/>
        <v>1.3525560617424255E-2</v>
      </c>
      <c r="L24" s="21">
        <v>28668</v>
      </c>
      <c r="M24" s="18">
        <f t="shared" si="4"/>
        <v>10</v>
      </c>
      <c r="N24" s="19">
        <f t="shared" si="5"/>
        <v>1.7924031068820703E-2</v>
      </c>
      <c r="O24" s="109">
        <v>28785</v>
      </c>
      <c r="P24" s="106">
        <v>11</v>
      </c>
      <c r="Q24" s="117">
        <v>1.7307206676366961E-2</v>
      </c>
      <c r="R24" s="109">
        <v>28464</v>
      </c>
      <c r="S24" s="106">
        <f t="shared" si="6"/>
        <v>11</v>
      </c>
      <c r="T24" s="117">
        <f t="shared" si="7"/>
        <v>1.7177514257264416E-2</v>
      </c>
      <c r="U24" s="109">
        <v>26884</v>
      </c>
      <c r="V24" s="106">
        <f t="shared" si="8"/>
        <v>12</v>
      </c>
      <c r="W24" s="112">
        <f t="shared" si="9"/>
        <v>1.591227768001785E-2</v>
      </c>
      <c r="X24" s="109">
        <v>27133</v>
      </c>
      <c r="Y24" s="106">
        <f t="shared" si="0"/>
        <v>13</v>
      </c>
      <c r="Z24" s="117">
        <f t="shared" si="1"/>
        <v>1.5467185032749412E-2</v>
      </c>
      <c r="AA24" s="109">
        <v>26192.86</v>
      </c>
      <c r="AB24" s="106">
        <f t="shared" si="10"/>
        <v>13</v>
      </c>
      <c r="AC24" s="112">
        <f t="shared" si="11"/>
        <v>1.4296573676508757E-2</v>
      </c>
    </row>
    <row r="25" spans="1:29" s="5" customFormat="1" ht="13.5" customHeight="1" x14ac:dyDescent="0.25">
      <c r="A25" s="8" t="s">
        <v>30</v>
      </c>
      <c r="B25" s="16">
        <v>36257</v>
      </c>
      <c r="C25" s="17">
        <v>9</v>
      </c>
      <c r="D25" s="16">
        <v>38172</v>
      </c>
      <c r="E25" s="17">
        <v>9</v>
      </c>
      <c r="F25" s="35">
        <v>40423</v>
      </c>
      <c r="G25" s="18">
        <v>9</v>
      </c>
      <c r="H25" s="39">
        <v>2.6100000000000002E-2</v>
      </c>
      <c r="I25" s="29">
        <v>41961</v>
      </c>
      <c r="J25" s="18">
        <f t="shared" si="2"/>
        <v>8</v>
      </c>
      <c r="K25" s="19">
        <f t="shared" si="3"/>
        <v>2.7485401184935792E-2</v>
      </c>
      <c r="L25" s="21">
        <v>37848</v>
      </c>
      <c r="M25" s="18">
        <f t="shared" si="4"/>
        <v>8</v>
      </c>
      <c r="N25" s="19">
        <f t="shared" si="5"/>
        <v>2.3663622432423814E-2</v>
      </c>
      <c r="O25" s="109">
        <v>38020</v>
      </c>
      <c r="P25" s="106">
        <v>8</v>
      </c>
      <c r="Q25" s="117">
        <v>2.2859822749191308E-2</v>
      </c>
      <c r="R25" s="109">
        <v>37681</v>
      </c>
      <c r="S25" s="106">
        <f t="shared" si="6"/>
        <v>8</v>
      </c>
      <c r="T25" s="117">
        <f t="shared" si="7"/>
        <v>2.2739808696176939E-2</v>
      </c>
      <c r="U25" s="109">
        <v>36757</v>
      </c>
      <c r="V25" s="106">
        <f t="shared" si="8"/>
        <v>8</v>
      </c>
      <c r="W25" s="112">
        <f t="shared" si="9"/>
        <v>2.1755973466910286E-2</v>
      </c>
      <c r="X25" s="109">
        <v>36819</v>
      </c>
      <c r="Y25" s="106">
        <f t="shared" si="0"/>
        <v>8</v>
      </c>
      <c r="Z25" s="117">
        <f t="shared" si="1"/>
        <v>2.0988695895065072E-2</v>
      </c>
      <c r="AA25" s="109">
        <v>36605.660000000003</v>
      </c>
      <c r="AB25" s="106">
        <f t="shared" si="10"/>
        <v>9</v>
      </c>
      <c r="AC25" s="112">
        <f t="shared" si="11"/>
        <v>1.9980082937381773E-2</v>
      </c>
    </row>
    <row r="26" spans="1:29" s="5" customFormat="1" ht="13.5" customHeight="1" x14ac:dyDescent="0.25">
      <c r="A26" s="8" t="s">
        <v>31</v>
      </c>
      <c r="B26" s="16">
        <v>130766</v>
      </c>
      <c r="C26" s="17">
        <v>4</v>
      </c>
      <c r="D26" s="16">
        <v>146460</v>
      </c>
      <c r="E26" s="17">
        <v>3</v>
      </c>
      <c r="F26" s="35">
        <v>146587</v>
      </c>
      <c r="G26" s="18">
        <v>3</v>
      </c>
      <c r="H26" s="39">
        <v>9.4500000000000001E-2</v>
      </c>
      <c r="I26" s="29">
        <v>150085</v>
      </c>
      <c r="J26" s="18">
        <f t="shared" si="2"/>
        <v>4</v>
      </c>
      <c r="K26" s="19">
        <f t="shared" si="3"/>
        <v>9.8309059289366035E-2</v>
      </c>
      <c r="L26" s="21">
        <v>158579</v>
      </c>
      <c r="M26" s="18">
        <f t="shared" si="4"/>
        <v>3</v>
      </c>
      <c r="N26" s="19">
        <f t="shared" si="5"/>
        <v>9.9148002053248155E-2</v>
      </c>
      <c r="O26" s="109">
        <v>184617</v>
      </c>
      <c r="P26" s="106">
        <v>3</v>
      </c>
      <c r="Q26" s="117">
        <v>0.11100241705648216</v>
      </c>
      <c r="R26" s="109">
        <v>204393</v>
      </c>
      <c r="S26" s="106">
        <f t="shared" si="6"/>
        <v>3</v>
      </c>
      <c r="T26" s="117">
        <f t="shared" si="7"/>
        <v>0.12334751516248756</v>
      </c>
      <c r="U26" s="109">
        <v>209797</v>
      </c>
      <c r="V26" s="106">
        <f t="shared" si="8"/>
        <v>3</v>
      </c>
      <c r="W26" s="112">
        <f t="shared" si="9"/>
        <v>0.12417601995367895</v>
      </c>
      <c r="X26" s="109">
        <v>211436</v>
      </c>
      <c r="Y26" s="106">
        <f t="shared" si="0"/>
        <v>3</v>
      </c>
      <c r="Z26" s="117">
        <f t="shared" si="1"/>
        <v>0.12052923504899586</v>
      </c>
      <c r="AA26" s="109">
        <v>213551.37</v>
      </c>
      <c r="AB26" s="106">
        <f t="shared" si="10"/>
        <v>3</v>
      </c>
      <c r="AC26" s="112">
        <f t="shared" si="11"/>
        <v>0.11656050140856637</v>
      </c>
    </row>
    <row r="27" spans="1:29" s="5" customFormat="1" ht="13.5" customHeight="1" x14ac:dyDescent="0.25">
      <c r="A27" s="8" t="s">
        <v>32</v>
      </c>
      <c r="B27" s="16">
        <v>18665</v>
      </c>
      <c r="C27" s="17">
        <v>17</v>
      </c>
      <c r="D27" s="16">
        <v>20165</v>
      </c>
      <c r="E27" s="17">
        <v>17</v>
      </c>
      <c r="F27" s="35">
        <v>20396</v>
      </c>
      <c r="G27" s="18">
        <v>15</v>
      </c>
      <c r="H27" s="39">
        <v>1.32E-2</v>
      </c>
      <c r="I27" s="29">
        <v>21080</v>
      </c>
      <c r="J27" s="18">
        <f t="shared" si="2"/>
        <v>13</v>
      </c>
      <c r="K27" s="19">
        <f t="shared" si="3"/>
        <v>1.3807875336108446E-2</v>
      </c>
      <c r="L27" s="21">
        <v>26812</v>
      </c>
      <c r="M27" s="18">
        <f t="shared" si="4"/>
        <v>14</v>
      </c>
      <c r="N27" s="19">
        <f t="shared" si="5"/>
        <v>1.676360823975236E-2</v>
      </c>
      <c r="O27" s="109">
        <v>29325</v>
      </c>
      <c r="P27" s="106">
        <v>10</v>
      </c>
      <c r="Q27" s="117">
        <v>1.7631885905313918E-2</v>
      </c>
      <c r="R27" s="109">
        <v>28257</v>
      </c>
      <c r="S27" s="106">
        <f t="shared" si="6"/>
        <v>13</v>
      </c>
      <c r="T27" s="117">
        <f t="shared" si="7"/>
        <v>1.7052593464288949E-2</v>
      </c>
      <c r="U27" s="109">
        <v>26492</v>
      </c>
      <c r="V27" s="106">
        <f t="shared" si="8"/>
        <v>13</v>
      </c>
      <c r="W27" s="112">
        <f t="shared" si="9"/>
        <v>1.5680258157232292E-2</v>
      </c>
      <c r="X27" s="109">
        <v>27463</v>
      </c>
      <c r="Y27" s="106">
        <f t="shared" si="0"/>
        <v>12</v>
      </c>
      <c r="Z27" s="117">
        <f t="shared" si="1"/>
        <v>1.5655301756326137E-2</v>
      </c>
      <c r="AA27" s="109">
        <v>28796.42</v>
      </c>
      <c r="AB27" s="106">
        <f t="shared" si="10"/>
        <v>10</v>
      </c>
      <c r="AC27" s="112">
        <f t="shared" si="11"/>
        <v>1.5717647486746016E-2</v>
      </c>
    </row>
    <row r="28" spans="1:29" s="5" customFormat="1" ht="13.5" customHeight="1" x14ac:dyDescent="0.25">
      <c r="A28" s="8" t="s">
        <v>33</v>
      </c>
      <c r="B28" s="16">
        <v>8233</v>
      </c>
      <c r="C28" s="17">
        <v>25</v>
      </c>
      <c r="D28" s="16">
        <v>7900</v>
      </c>
      <c r="E28" s="17">
        <v>24</v>
      </c>
      <c r="F28" s="35">
        <v>7452</v>
      </c>
      <c r="G28" s="18">
        <v>25</v>
      </c>
      <c r="H28" s="39">
        <v>4.7999999999999996E-3</v>
      </c>
      <c r="I28" s="29">
        <v>6999</v>
      </c>
      <c r="J28" s="18">
        <f t="shared" si="2"/>
        <v>24</v>
      </c>
      <c r="K28" s="19">
        <f t="shared" si="3"/>
        <v>4.5845028215096301E-3</v>
      </c>
      <c r="L28" s="21">
        <v>5177</v>
      </c>
      <c r="M28" s="18">
        <f t="shared" si="4"/>
        <v>28</v>
      </c>
      <c r="N28" s="19">
        <f t="shared" si="5"/>
        <v>3.236804410607115E-3</v>
      </c>
      <c r="O28" s="109">
        <v>4629</v>
      </c>
      <c r="P28" s="106">
        <v>28</v>
      </c>
      <c r="Q28" s="117">
        <v>2.7832225014730815E-3</v>
      </c>
      <c r="R28" s="109">
        <v>7301</v>
      </c>
      <c r="S28" s="106">
        <f t="shared" si="6"/>
        <v>25</v>
      </c>
      <c r="T28" s="117">
        <f t="shared" si="7"/>
        <v>4.4060227512748556E-3</v>
      </c>
      <c r="U28" s="109">
        <v>8364</v>
      </c>
      <c r="V28" s="106">
        <f t="shared" si="8"/>
        <v>24</v>
      </c>
      <c r="W28" s="112">
        <f t="shared" si="9"/>
        <v>4.9505390014755735E-3</v>
      </c>
      <c r="X28" s="109">
        <v>5083</v>
      </c>
      <c r="Y28" s="106">
        <f t="shared" si="0"/>
        <v>27</v>
      </c>
      <c r="Z28" s="117">
        <f t="shared" si="1"/>
        <v>2.8975675937590851E-3</v>
      </c>
      <c r="AA28" s="109">
        <v>5417.42</v>
      </c>
      <c r="AB28" s="106">
        <f t="shared" si="10"/>
        <v>28</v>
      </c>
      <c r="AC28" s="112">
        <f t="shared" si="11"/>
        <v>2.956933460744343E-3</v>
      </c>
    </row>
    <row r="29" spans="1:29" s="5" customFormat="1" ht="13.5" customHeight="1" x14ac:dyDescent="0.25">
      <c r="A29" s="8" t="s">
        <v>34</v>
      </c>
      <c r="B29" s="16">
        <v>10487</v>
      </c>
      <c r="C29" s="17">
        <v>21</v>
      </c>
      <c r="D29" s="16">
        <v>10552</v>
      </c>
      <c r="E29" s="17">
        <v>21</v>
      </c>
      <c r="F29" s="35">
        <v>10832</v>
      </c>
      <c r="G29" s="18">
        <v>21</v>
      </c>
      <c r="H29" s="39">
        <v>7.0000000000000001E-3</v>
      </c>
      <c r="I29" s="29">
        <v>11147</v>
      </c>
      <c r="J29" s="18">
        <f t="shared" si="2"/>
        <v>19</v>
      </c>
      <c r="K29" s="19">
        <f t="shared" si="3"/>
        <v>7.3015363553890341E-3</v>
      </c>
      <c r="L29" s="21">
        <v>10786</v>
      </c>
      <c r="M29" s="18">
        <f t="shared" si="4"/>
        <v>21</v>
      </c>
      <c r="N29" s="19">
        <f t="shared" si="5"/>
        <v>6.7437072383249646E-3</v>
      </c>
      <c r="O29" s="109">
        <v>9470</v>
      </c>
      <c r="P29" s="106">
        <v>22</v>
      </c>
      <c r="Q29" s="117">
        <v>5.6939116631994132E-3</v>
      </c>
      <c r="R29" s="109">
        <v>7893</v>
      </c>
      <c r="S29" s="106">
        <f t="shared" si="6"/>
        <v>24</v>
      </c>
      <c r="T29" s="117">
        <f t="shared" si="7"/>
        <v>4.763284149542862E-3</v>
      </c>
      <c r="U29" s="109">
        <v>7578</v>
      </c>
      <c r="V29" s="106">
        <f t="shared" si="8"/>
        <v>25</v>
      </c>
      <c r="W29" s="112">
        <f t="shared" si="9"/>
        <v>4.4853161828290163E-3</v>
      </c>
      <c r="X29" s="109">
        <v>8142</v>
      </c>
      <c r="Y29" s="106">
        <f t="shared" si="0"/>
        <v>23</v>
      </c>
      <c r="Z29" s="117">
        <f t="shared" si="1"/>
        <v>4.6413526162475847E-3</v>
      </c>
      <c r="AA29" s="109">
        <v>9983.74</v>
      </c>
      <c r="AB29" s="106">
        <f t="shared" si="10"/>
        <v>21</v>
      </c>
      <c r="AC29" s="112">
        <f t="shared" si="11"/>
        <v>5.4493199473867127E-3</v>
      </c>
    </row>
    <row r="30" spans="1:29" s="5" customFormat="1" ht="13.5" customHeight="1" x14ac:dyDescent="0.25">
      <c r="A30" s="8" t="s">
        <v>35</v>
      </c>
      <c r="B30" s="16">
        <v>25112</v>
      </c>
      <c r="C30" s="17">
        <v>14</v>
      </c>
      <c r="D30" s="16">
        <v>26308</v>
      </c>
      <c r="E30" s="17">
        <v>13</v>
      </c>
      <c r="F30" s="35">
        <v>26327</v>
      </c>
      <c r="G30" s="18">
        <v>13</v>
      </c>
      <c r="H30" s="39">
        <v>1.7000000000000001E-2</v>
      </c>
      <c r="I30" s="29">
        <v>25543</v>
      </c>
      <c r="J30" s="18">
        <f t="shared" si="2"/>
        <v>12</v>
      </c>
      <c r="K30" s="19">
        <f t="shared" si="3"/>
        <v>1.6731240972970494E-2</v>
      </c>
      <c r="L30" s="21">
        <v>27638</v>
      </c>
      <c r="M30" s="18">
        <f t="shared" si="4"/>
        <v>11</v>
      </c>
      <c r="N30" s="19">
        <f t="shared" si="5"/>
        <v>1.7280046416913164E-2</v>
      </c>
      <c r="O30" s="109">
        <v>25988</v>
      </c>
      <c r="P30" s="106">
        <v>14</v>
      </c>
      <c r="Q30" s="117">
        <v>1.5625488521987998E-2</v>
      </c>
      <c r="R30" s="109">
        <v>24694</v>
      </c>
      <c r="S30" s="106">
        <f t="shared" si="6"/>
        <v>14</v>
      </c>
      <c r="T30" s="117">
        <f t="shared" si="7"/>
        <v>1.4902386771672551E-2</v>
      </c>
      <c r="U30" s="109">
        <v>26041</v>
      </c>
      <c r="V30" s="106">
        <f t="shared" si="8"/>
        <v>14</v>
      </c>
      <c r="W30" s="112">
        <f t="shared" si="9"/>
        <v>1.5413317328721353E-2</v>
      </c>
      <c r="X30" s="109">
        <v>23196</v>
      </c>
      <c r="Y30" s="106">
        <f t="shared" si="0"/>
        <v>14</v>
      </c>
      <c r="Z30" s="117">
        <f t="shared" si="1"/>
        <v>1.322289551541132E-2</v>
      </c>
      <c r="AA30" s="109">
        <v>26190.84</v>
      </c>
      <c r="AB30" s="106">
        <f t="shared" si="10"/>
        <v>14</v>
      </c>
      <c r="AC30" s="112">
        <f t="shared" si="11"/>
        <v>1.429547112112433E-2</v>
      </c>
    </row>
    <row r="31" spans="1:29" s="5" customFormat="1" ht="13.5" customHeight="1" x14ac:dyDescent="0.25">
      <c r="A31" s="8" t="s">
        <v>36</v>
      </c>
      <c r="B31" s="16">
        <v>275254</v>
      </c>
      <c r="C31" s="17">
        <v>2</v>
      </c>
      <c r="D31" s="16">
        <v>285279</v>
      </c>
      <c r="E31" s="17">
        <v>1</v>
      </c>
      <c r="F31" s="35">
        <v>280852</v>
      </c>
      <c r="G31" s="18">
        <v>2</v>
      </c>
      <c r="H31" s="39">
        <v>0.18110000000000001</v>
      </c>
      <c r="I31" s="29">
        <v>282177</v>
      </c>
      <c r="J31" s="18">
        <f t="shared" si="2"/>
        <v>2</v>
      </c>
      <c r="K31" s="19">
        <f t="shared" si="3"/>
        <v>0.18483229785185354</v>
      </c>
      <c r="L31" s="21">
        <v>294085</v>
      </c>
      <c r="M31" s="18">
        <f t="shared" si="4"/>
        <v>2</v>
      </c>
      <c r="N31" s="19">
        <f t="shared" si="5"/>
        <v>0.18387012267595004</v>
      </c>
      <c r="O31" s="109">
        <v>306363</v>
      </c>
      <c r="P31" s="106">
        <v>2</v>
      </c>
      <c r="Q31" s="117">
        <v>0.18420315299606776</v>
      </c>
      <c r="R31" s="109">
        <v>279505</v>
      </c>
      <c r="S31" s="106">
        <f t="shared" si="6"/>
        <v>2</v>
      </c>
      <c r="T31" s="117">
        <f t="shared" si="7"/>
        <v>0.16867626203192421</v>
      </c>
      <c r="U31" s="109">
        <v>283717</v>
      </c>
      <c r="V31" s="106">
        <f t="shared" si="8"/>
        <v>2</v>
      </c>
      <c r="W31" s="112">
        <f t="shared" si="9"/>
        <v>0.16792827282181316</v>
      </c>
      <c r="X31" s="109">
        <v>296280</v>
      </c>
      <c r="Y31" s="106">
        <f t="shared" si="0"/>
        <v>2</v>
      </c>
      <c r="Z31" s="117">
        <f t="shared" si="1"/>
        <v>0.16889461473124961</v>
      </c>
      <c r="AA31" s="109">
        <v>323472.23</v>
      </c>
      <c r="AB31" s="106">
        <f t="shared" si="10"/>
        <v>2</v>
      </c>
      <c r="AC31" s="112">
        <f t="shared" si="11"/>
        <v>0.1765574499500851</v>
      </c>
    </row>
    <row r="32" spans="1:29" s="5" customFormat="1" ht="13.5" customHeight="1" x14ac:dyDescent="0.25">
      <c r="A32" s="8" t="s">
        <v>37</v>
      </c>
      <c r="B32" s="16">
        <v>16777</v>
      </c>
      <c r="C32" s="17">
        <v>18</v>
      </c>
      <c r="D32" s="16">
        <v>17091</v>
      </c>
      <c r="E32" s="17">
        <v>18</v>
      </c>
      <c r="F32" s="35">
        <v>16945</v>
      </c>
      <c r="G32" s="18">
        <v>18</v>
      </c>
      <c r="H32" s="39">
        <v>1.09E-2</v>
      </c>
      <c r="I32" s="29">
        <v>15995</v>
      </c>
      <c r="J32" s="18">
        <f t="shared" si="2"/>
        <v>18</v>
      </c>
      <c r="K32" s="19">
        <f t="shared" si="3"/>
        <v>1.0477085673674317E-2</v>
      </c>
      <c r="L32" s="21">
        <v>16164</v>
      </c>
      <c r="M32" s="18">
        <f t="shared" si="4"/>
        <v>18</v>
      </c>
      <c r="N32" s="19">
        <f t="shared" si="5"/>
        <v>1.0106182440226657E-2</v>
      </c>
      <c r="O32" s="109">
        <v>15384</v>
      </c>
      <c r="P32" s="106">
        <v>19</v>
      </c>
      <c r="Q32" s="117">
        <v>9.2497504779999757E-3</v>
      </c>
      <c r="R32" s="109">
        <v>14996</v>
      </c>
      <c r="S32" s="106">
        <f t="shared" si="6"/>
        <v>18</v>
      </c>
      <c r="T32" s="117">
        <f t="shared" si="7"/>
        <v>9.0498174466672708E-3</v>
      </c>
      <c r="U32" s="109">
        <v>14996</v>
      </c>
      <c r="V32" s="106">
        <f t="shared" si="8"/>
        <v>18</v>
      </c>
      <c r="W32" s="112">
        <f t="shared" si="9"/>
        <v>8.8759305196231108E-3</v>
      </c>
      <c r="X32" s="109">
        <v>15499</v>
      </c>
      <c r="Y32" s="106">
        <f t="shared" si="0"/>
        <v>18</v>
      </c>
      <c r="Z32" s="117">
        <f t="shared" si="1"/>
        <v>8.8352154506535635E-3</v>
      </c>
      <c r="AA32" s="109">
        <v>15134.67</v>
      </c>
      <c r="AB32" s="106">
        <f t="shared" si="10"/>
        <v>18</v>
      </c>
      <c r="AC32" s="112">
        <f t="shared" si="11"/>
        <v>8.2607979703112518E-3</v>
      </c>
    </row>
    <row r="33" spans="1:29" s="5" customFormat="1" ht="13.5" customHeight="1" x14ac:dyDescent="0.25">
      <c r="A33" s="8" t="s">
        <v>38</v>
      </c>
      <c r="B33" s="16">
        <v>41685</v>
      </c>
      <c r="C33" s="17">
        <v>8</v>
      </c>
      <c r="D33" s="16">
        <v>42048</v>
      </c>
      <c r="E33" s="17">
        <v>8</v>
      </c>
      <c r="F33" s="35">
        <v>48199</v>
      </c>
      <c r="G33" s="18">
        <v>8</v>
      </c>
      <c r="H33" s="39">
        <v>3.1099999999999999E-2</v>
      </c>
      <c r="I33" s="29">
        <v>40259</v>
      </c>
      <c r="J33" s="18">
        <f t="shared" si="2"/>
        <v>9</v>
      </c>
      <c r="K33" s="19">
        <f t="shared" si="3"/>
        <v>2.6370552806280357E-2</v>
      </c>
      <c r="L33" s="21">
        <v>21863</v>
      </c>
      <c r="M33" s="18">
        <f t="shared" si="4"/>
        <v>15</v>
      </c>
      <c r="N33" s="19">
        <f t="shared" si="5"/>
        <v>1.3669355771509243E-2</v>
      </c>
      <c r="O33" s="109">
        <v>19059</v>
      </c>
      <c r="P33" s="106">
        <v>15</v>
      </c>
      <c r="Q33" s="117">
        <v>1.1459373008333433E-2</v>
      </c>
      <c r="R33" s="109">
        <v>18983</v>
      </c>
      <c r="S33" s="106">
        <f t="shared" si="6"/>
        <v>15</v>
      </c>
      <c r="T33" s="117">
        <f t="shared" si="7"/>
        <v>1.1455900546151292E-2</v>
      </c>
      <c r="U33" s="109">
        <v>14131</v>
      </c>
      <c r="V33" s="106">
        <f t="shared" si="8"/>
        <v>19</v>
      </c>
      <c r="W33" s="112">
        <f t="shared" si="9"/>
        <v>8.3639486644968113E-3</v>
      </c>
      <c r="X33" s="109">
        <v>14768</v>
      </c>
      <c r="Y33" s="106">
        <f t="shared" si="0"/>
        <v>19</v>
      </c>
      <c r="Z33" s="117">
        <f t="shared" si="1"/>
        <v>8.41850840539724E-3</v>
      </c>
      <c r="AA33" s="109">
        <v>14194.9</v>
      </c>
      <c r="AB33" s="106">
        <f t="shared" si="10"/>
        <v>19</v>
      </c>
      <c r="AC33" s="112">
        <f t="shared" si="11"/>
        <v>7.7478531813889029E-3</v>
      </c>
    </row>
    <row r="34" spans="1:29" s="5" customFormat="1" ht="13.5" customHeight="1" x14ac:dyDescent="0.25">
      <c r="A34" s="8" t="s">
        <v>39</v>
      </c>
      <c r="B34" s="16">
        <v>20307</v>
      </c>
      <c r="C34" s="17">
        <v>15</v>
      </c>
      <c r="D34" s="16">
        <v>20309</v>
      </c>
      <c r="E34" s="17">
        <v>16</v>
      </c>
      <c r="F34" s="35">
        <v>19940</v>
      </c>
      <c r="G34" s="18">
        <v>16</v>
      </c>
      <c r="H34" s="39">
        <v>1.29E-2</v>
      </c>
      <c r="I34" s="29">
        <v>19814</v>
      </c>
      <c r="J34" s="18">
        <f t="shared" si="2"/>
        <v>15</v>
      </c>
      <c r="K34" s="19">
        <f t="shared" si="3"/>
        <v>1.2978616788882957E-2</v>
      </c>
      <c r="L34" s="21">
        <v>15290</v>
      </c>
      <c r="M34" s="18">
        <f t="shared" si="4"/>
        <v>19</v>
      </c>
      <c r="N34" s="19">
        <f t="shared" si="5"/>
        <v>9.5597333278313289E-3</v>
      </c>
      <c r="O34" s="109">
        <v>15966</v>
      </c>
      <c r="P34" s="106">
        <v>17</v>
      </c>
      <c r="Q34" s="117">
        <v>9.5996825358650294E-3</v>
      </c>
      <c r="R34" s="109">
        <v>14737</v>
      </c>
      <c r="S34" s="106">
        <f t="shared" si="6"/>
        <v>19</v>
      </c>
      <c r="T34" s="117">
        <f t="shared" si="7"/>
        <v>8.8935155849250176E-3</v>
      </c>
      <c r="U34" s="109">
        <v>15360</v>
      </c>
      <c r="V34" s="106">
        <f t="shared" si="8"/>
        <v>17</v>
      </c>
      <c r="W34" s="112">
        <f t="shared" si="9"/>
        <v>9.0913772193525581E-3</v>
      </c>
      <c r="X34" s="109">
        <v>15505</v>
      </c>
      <c r="Y34" s="106">
        <f t="shared" si="0"/>
        <v>17</v>
      </c>
      <c r="Z34" s="117">
        <f t="shared" si="1"/>
        <v>8.8386357547185941E-3</v>
      </c>
      <c r="AA34" s="109">
        <v>15310.94</v>
      </c>
      <c r="AB34" s="106">
        <f t="shared" si="10"/>
        <v>17</v>
      </c>
      <c r="AC34" s="112">
        <f t="shared" si="11"/>
        <v>8.357009573089956E-3</v>
      </c>
    </row>
    <row r="35" spans="1:29" s="5" customFormat="1" ht="13.5" customHeight="1" x14ac:dyDescent="0.25">
      <c r="A35" s="8" t="s">
        <v>40</v>
      </c>
      <c r="B35" s="16">
        <v>87505</v>
      </c>
      <c r="C35" s="17">
        <v>6</v>
      </c>
      <c r="D35" s="16">
        <v>88857</v>
      </c>
      <c r="E35" s="17">
        <v>6</v>
      </c>
      <c r="F35" s="35">
        <v>96533</v>
      </c>
      <c r="G35" s="18">
        <v>6</v>
      </c>
      <c r="H35" s="39">
        <v>6.2199999999999998E-2</v>
      </c>
      <c r="I35" s="29">
        <v>108537</v>
      </c>
      <c r="J35" s="18">
        <f t="shared" si="2"/>
        <v>6</v>
      </c>
      <c r="K35" s="19">
        <f t="shared" si="3"/>
        <v>7.1094182417229715E-2</v>
      </c>
      <c r="L35" s="21">
        <v>137403</v>
      </c>
      <c r="M35" s="18">
        <f t="shared" si="4"/>
        <v>5</v>
      </c>
      <c r="N35" s="19">
        <f t="shared" si="5"/>
        <v>8.5908177792283061E-2</v>
      </c>
      <c r="O35" s="109">
        <v>147030</v>
      </c>
      <c r="P35" s="106">
        <v>4</v>
      </c>
      <c r="Q35" s="117">
        <v>8.8402938948279802E-2</v>
      </c>
      <c r="R35" s="109">
        <v>152509</v>
      </c>
      <c r="S35" s="106">
        <f t="shared" si="6"/>
        <v>4</v>
      </c>
      <c r="T35" s="117">
        <f t="shared" si="7"/>
        <v>9.2036450318336807E-2</v>
      </c>
      <c r="U35" s="109">
        <v>151556</v>
      </c>
      <c r="V35" s="106">
        <f t="shared" si="8"/>
        <v>5</v>
      </c>
      <c r="W35" s="112">
        <f t="shared" si="9"/>
        <v>8.9703956110429459E-2</v>
      </c>
      <c r="X35" s="109">
        <v>152208</v>
      </c>
      <c r="Y35" s="106">
        <f t="shared" si="0"/>
        <v>5</v>
      </c>
      <c r="Z35" s="117">
        <f t="shared" si="1"/>
        <v>8.6766273521716078E-2</v>
      </c>
      <c r="AA35" s="109">
        <v>163775.07999999999</v>
      </c>
      <c r="AB35" s="106">
        <f t="shared" si="10"/>
        <v>5</v>
      </c>
      <c r="AC35" s="112">
        <f t="shared" si="11"/>
        <v>8.9391631826234913E-2</v>
      </c>
    </row>
    <row r="36" spans="1:29" s="5" customFormat="1" ht="13.5" customHeight="1" x14ac:dyDescent="0.25">
      <c r="A36" s="8" t="s">
        <v>41</v>
      </c>
      <c r="B36" s="16">
        <v>126554</v>
      </c>
      <c r="C36" s="17">
        <v>5</v>
      </c>
      <c r="D36" s="16">
        <v>128979</v>
      </c>
      <c r="E36" s="17">
        <v>5</v>
      </c>
      <c r="F36" s="35">
        <v>130567</v>
      </c>
      <c r="G36" s="18">
        <v>5</v>
      </c>
      <c r="H36" s="39">
        <v>8.4199999999999997E-2</v>
      </c>
      <c r="I36" s="29">
        <v>127484</v>
      </c>
      <c r="J36" s="18">
        <f t="shared" si="2"/>
        <v>5</v>
      </c>
      <c r="K36" s="19">
        <f t="shared" si="3"/>
        <v>8.3504894655998529E-2</v>
      </c>
      <c r="L36" s="21">
        <v>132480</v>
      </c>
      <c r="M36" s="18">
        <f t="shared" si="4"/>
        <v>6</v>
      </c>
      <c r="N36" s="19">
        <f t="shared" si="5"/>
        <v>8.2830181247291981E-2</v>
      </c>
      <c r="O36" s="109">
        <v>137106</v>
      </c>
      <c r="P36" s="106">
        <v>6</v>
      </c>
      <c r="Q36" s="117">
        <v>8.243605622963239E-2</v>
      </c>
      <c r="R36" s="109">
        <v>142250</v>
      </c>
      <c r="S36" s="106">
        <f t="shared" si="6"/>
        <v>5</v>
      </c>
      <c r="T36" s="117">
        <f t="shared" si="7"/>
        <v>8.5845327539905258E-2</v>
      </c>
      <c r="U36" s="109">
        <v>153082</v>
      </c>
      <c r="V36" s="106">
        <f t="shared" si="8"/>
        <v>4</v>
      </c>
      <c r="W36" s="112">
        <f t="shared" si="9"/>
        <v>9.060717496698753E-2</v>
      </c>
      <c r="X36" s="109">
        <v>167092</v>
      </c>
      <c r="Y36" s="106">
        <f t="shared" si="0"/>
        <v>4</v>
      </c>
      <c r="Z36" s="117">
        <f t="shared" si="1"/>
        <v>9.525090780570393E-2</v>
      </c>
      <c r="AA36" s="109">
        <v>173278.94</v>
      </c>
      <c r="AB36" s="106">
        <f t="shared" si="10"/>
        <v>4</v>
      </c>
      <c r="AC36" s="112">
        <f t="shared" si="11"/>
        <v>9.4579023913285543E-2</v>
      </c>
    </row>
    <row r="37" spans="1:29" s="5" customFormat="1" ht="13.5" customHeight="1" x14ac:dyDescent="0.25">
      <c r="A37" s="8" t="s">
        <v>42</v>
      </c>
      <c r="B37" s="16">
        <v>9397</v>
      </c>
      <c r="C37" s="17">
        <v>24</v>
      </c>
      <c r="D37" s="16">
        <v>8863</v>
      </c>
      <c r="E37" s="17">
        <v>23</v>
      </c>
      <c r="F37" s="35">
        <v>10143</v>
      </c>
      <c r="G37" s="18">
        <v>23</v>
      </c>
      <c r="H37" s="39">
        <v>6.4999999999999997E-3</v>
      </c>
      <c r="I37" s="29">
        <v>10927</v>
      </c>
      <c r="J37" s="18">
        <f t="shared" si="2"/>
        <v>20</v>
      </c>
      <c r="K37" s="19">
        <f t="shared" si="3"/>
        <v>7.157431394575758E-3</v>
      </c>
      <c r="L37" s="21">
        <v>11229</v>
      </c>
      <c r="M37" s="18">
        <f t="shared" si="4"/>
        <v>20</v>
      </c>
      <c r="N37" s="19">
        <f t="shared" si="5"/>
        <v>7.0206831614269445E-3</v>
      </c>
      <c r="O37" s="110">
        <v>12228</v>
      </c>
      <c r="P37" s="107">
        <v>20</v>
      </c>
      <c r="Q37" s="121">
        <v>7.3521807621544271E-3</v>
      </c>
      <c r="R37" s="110">
        <v>12638</v>
      </c>
      <c r="S37" s="107">
        <f t="shared" si="6"/>
        <v>20</v>
      </c>
      <c r="T37" s="121">
        <f t="shared" si="7"/>
        <v>7.626806674511934E-3</v>
      </c>
      <c r="U37" s="110">
        <v>12746</v>
      </c>
      <c r="V37" s="107">
        <f t="shared" si="8"/>
        <v>20</v>
      </c>
      <c r="W37" s="113">
        <f t="shared" si="9"/>
        <v>7.5441858097570124E-3</v>
      </c>
      <c r="X37" s="110">
        <v>13046</v>
      </c>
      <c r="Y37" s="107">
        <f t="shared" si="0"/>
        <v>20</v>
      </c>
      <c r="Z37" s="121">
        <f t="shared" si="1"/>
        <v>7.4368811387332335E-3</v>
      </c>
      <c r="AA37" s="110">
        <v>13950</v>
      </c>
      <c r="AB37" s="107">
        <f t="shared" si="10"/>
        <v>20</v>
      </c>
      <c r="AC37" s="113">
        <f t="shared" si="11"/>
        <v>7.614181986514537E-3</v>
      </c>
    </row>
    <row r="38" spans="1:29" s="5" customFormat="1" ht="13.5" customHeight="1" x14ac:dyDescent="0.25">
      <c r="A38" s="167" t="s">
        <v>43</v>
      </c>
      <c r="B38" s="168">
        <v>1488959</v>
      </c>
      <c r="C38" s="169"/>
      <c r="D38" s="168">
        <v>1519409</v>
      </c>
      <c r="E38" s="169"/>
      <c r="F38" s="168">
        <v>1550896</v>
      </c>
      <c r="G38" s="170"/>
      <c r="H38" s="171">
        <f>SUM(H6:H37)</f>
        <v>1.0003000000000002</v>
      </c>
      <c r="I38" s="168">
        <f>SUM(I6:I37)</f>
        <v>1526665</v>
      </c>
      <c r="J38" s="170"/>
      <c r="K38" s="171">
        <f>SUM(K6:K37)</f>
        <v>1</v>
      </c>
      <c r="L38" s="168">
        <f>SUM(L6:L37)</f>
        <v>1599417</v>
      </c>
      <c r="M38" s="170"/>
      <c r="N38" s="171">
        <f>SUM(N6:N37)</f>
        <v>1</v>
      </c>
      <c r="O38" s="172">
        <v>1663180</v>
      </c>
      <c r="P38" s="173"/>
      <c r="Q38" s="174">
        <v>1.0000006012578313</v>
      </c>
      <c r="R38" s="175">
        <f>SUM(R6:R37)</f>
        <v>1657050</v>
      </c>
      <c r="S38" s="176"/>
      <c r="T38" s="177">
        <f>SUM(T6:T37)</f>
        <v>1</v>
      </c>
      <c r="U38" s="175">
        <f>SUM(U6:U37)</f>
        <v>1689513</v>
      </c>
      <c r="V38" s="176"/>
      <c r="W38" s="177">
        <f>SUM(W6:W37)</f>
        <v>1</v>
      </c>
      <c r="X38" s="175">
        <f>SUM(X6:X37)</f>
        <v>1754230</v>
      </c>
      <c r="Y38" s="176"/>
      <c r="Z38" s="177">
        <f>SUM(Z6:Z37)</f>
        <v>0.99999999999999978</v>
      </c>
      <c r="AA38" s="175">
        <f>SUM(AA6:AA37)</f>
        <v>1832107.5099999998</v>
      </c>
      <c r="AB38" s="176"/>
      <c r="AC38" s="177">
        <f>SUM(AC6:AC37)</f>
        <v>0.99999999999999989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</sheetData>
  <pageMargins left="0.79" right="0.79" top="0.98" bottom="0.98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4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8.2851562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3" width="8.8554687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116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906</v>
      </c>
      <c r="C6" s="17">
        <v>22</v>
      </c>
      <c r="D6" s="16">
        <v>985</v>
      </c>
      <c r="E6" s="17">
        <v>24</v>
      </c>
      <c r="F6" s="35">
        <v>1023</v>
      </c>
      <c r="G6" s="18">
        <v>23</v>
      </c>
      <c r="H6" s="39">
        <v>9.4000000000000004E-3</v>
      </c>
      <c r="I6" s="20">
        <v>1089</v>
      </c>
      <c r="J6" s="18">
        <f>_xlfn.RANK.EQ(I6,$I$6:$I$37)</f>
        <v>21</v>
      </c>
      <c r="K6" s="19">
        <f>I6/$I$38</f>
        <v>1.0783779769272665E-2</v>
      </c>
      <c r="L6" s="33">
        <v>916</v>
      </c>
      <c r="M6" s="18">
        <f>_xlfn.RANK.EQ(L6,$L$6:$L$37)</f>
        <v>24</v>
      </c>
      <c r="N6" s="19">
        <f>L6/$L$38</f>
        <v>8.1066251305379044E-3</v>
      </c>
      <c r="O6" s="109">
        <v>760</v>
      </c>
      <c r="P6" s="106">
        <v>24</v>
      </c>
      <c r="Q6" s="117">
        <v>6.7053695893843409E-3</v>
      </c>
      <c r="R6" s="108">
        <v>837</v>
      </c>
      <c r="S6" s="105">
        <f>_xlfn.RANK.EQ(R6,$R$6:$R$37)</f>
        <v>24</v>
      </c>
      <c r="T6" s="137">
        <f>R6/$R$38</f>
        <v>7.3313012402774855E-3</v>
      </c>
      <c r="U6" s="108">
        <v>772</v>
      </c>
      <c r="V6" s="105">
        <f>_xlfn.RANK.EQ(U6,$U$6:$U$37)</f>
        <v>25</v>
      </c>
      <c r="W6" s="111">
        <f>U6/$U$38</f>
        <v>6.6525343398307572E-3</v>
      </c>
      <c r="X6" s="108">
        <v>802</v>
      </c>
      <c r="Y6" s="105">
        <f t="shared" ref="Y6:Y37" si="0">_xlfn.RANK.EQ(X6,$X$6:$X$37)</f>
        <v>26</v>
      </c>
      <c r="Z6" s="137">
        <f t="shared" ref="Z6:Z37" si="1">X6/$X$38</f>
        <v>6.804625788004514E-3</v>
      </c>
      <c r="AA6" s="108">
        <v>1003.86</v>
      </c>
      <c r="AB6" s="105">
        <f>_xlfn.RANK.EQ(AA6,$AA$6:$AA$37)</f>
        <v>23</v>
      </c>
      <c r="AC6" s="111">
        <f>AA6/$AA$38</f>
        <v>8.3697490425972913E-3</v>
      </c>
    </row>
    <row r="7" spans="1:29" s="5" customFormat="1" ht="13.5" customHeight="1" x14ac:dyDescent="0.25">
      <c r="A7" s="8" t="s">
        <v>12</v>
      </c>
      <c r="B7" s="16">
        <v>509</v>
      </c>
      <c r="C7" s="17">
        <v>28</v>
      </c>
      <c r="D7" s="16">
        <v>542</v>
      </c>
      <c r="E7" s="17">
        <v>28</v>
      </c>
      <c r="F7" s="30">
        <v>492</v>
      </c>
      <c r="G7" s="18">
        <v>28</v>
      </c>
      <c r="H7" s="39">
        <v>4.4999999999999997E-3</v>
      </c>
      <c r="I7" s="16">
        <v>566</v>
      </c>
      <c r="J7" s="18">
        <f t="shared" ref="J7:J37" si="2">_xlfn.RANK.EQ(I7,$I$6:$I$37)</f>
        <v>27</v>
      </c>
      <c r="K7" s="19">
        <f t="shared" ref="K7:K37" si="3">I7/$I$38</f>
        <v>5.6047927910085659E-3</v>
      </c>
      <c r="L7" s="33">
        <v>585</v>
      </c>
      <c r="M7" s="18">
        <f t="shared" ref="M7:M37" si="4">_xlfn.RANK.EQ(L7,$L$6:$L$37)</f>
        <v>26</v>
      </c>
      <c r="N7" s="19">
        <f t="shared" ref="N7:N37" si="5">L7/$L$38</f>
        <v>5.1772660495247539E-3</v>
      </c>
      <c r="O7" s="109">
        <v>583</v>
      </c>
      <c r="P7" s="106">
        <v>27</v>
      </c>
      <c r="Q7" s="117">
        <v>5.1437243034356192E-3</v>
      </c>
      <c r="R7" s="109">
        <v>605</v>
      </c>
      <c r="S7" s="106">
        <f t="shared" ref="S7:S37" si="6">_xlfn.RANK.EQ(R7,$R$6:$R$37)</f>
        <v>27</v>
      </c>
      <c r="T7" s="117">
        <f t="shared" ref="T7:T37" si="7">R7/$R$38</f>
        <v>5.2992081844299632E-3</v>
      </c>
      <c r="U7" s="109">
        <v>629</v>
      </c>
      <c r="V7" s="106">
        <f t="shared" ref="V7:V37" si="8">_xlfn.RANK.EQ(U7,$U$6:$U$37)</f>
        <v>27</v>
      </c>
      <c r="W7" s="112">
        <f t="shared" ref="W7:W37" si="9">U7/$U$38</f>
        <v>5.4202643779191007E-3</v>
      </c>
      <c r="X7" s="109">
        <v>601</v>
      </c>
      <c r="Y7" s="106">
        <f t="shared" si="0"/>
        <v>27</v>
      </c>
      <c r="Z7" s="117">
        <f t="shared" si="1"/>
        <v>5.0992270555993927E-3</v>
      </c>
      <c r="AA7" s="109">
        <v>566.71</v>
      </c>
      <c r="AB7" s="106">
        <f t="shared" ref="AB7:AB37" si="10">_xlfn.RANK.EQ(AA7,$AA$6:$AA$37)</f>
        <v>28</v>
      </c>
      <c r="AC7" s="112">
        <f t="shared" ref="AC7:AC37" si="11">AA7/$AA$38</f>
        <v>4.7249820492203214E-3</v>
      </c>
    </row>
    <row r="8" spans="1:29" s="5" customFormat="1" ht="13.5" customHeight="1" x14ac:dyDescent="0.25">
      <c r="A8" s="8" t="s">
        <v>13</v>
      </c>
      <c r="B8" s="16">
        <v>202</v>
      </c>
      <c r="C8" s="17">
        <v>32</v>
      </c>
      <c r="D8" s="16">
        <v>267</v>
      </c>
      <c r="E8" s="17">
        <v>32</v>
      </c>
      <c r="F8" s="30">
        <v>255</v>
      </c>
      <c r="G8" s="18">
        <v>32</v>
      </c>
      <c r="H8" s="39">
        <v>2.3E-3</v>
      </c>
      <c r="I8" s="34">
        <v>280</v>
      </c>
      <c r="J8" s="18">
        <f t="shared" si="2"/>
        <v>31</v>
      </c>
      <c r="K8" s="19">
        <f t="shared" si="3"/>
        <v>2.7726890132197851E-3</v>
      </c>
      <c r="L8" s="33">
        <v>358</v>
      </c>
      <c r="M8" s="18">
        <f t="shared" si="4"/>
        <v>30</v>
      </c>
      <c r="N8" s="19">
        <f t="shared" si="5"/>
        <v>3.1683098217604472E-3</v>
      </c>
      <c r="O8" s="109">
        <v>296</v>
      </c>
      <c r="P8" s="106">
        <v>31</v>
      </c>
      <c r="Q8" s="117">
        <v>2.6115649979707436E-3</v>
      </c>
      <c r="R8" s="109">
        <v>361</v>
      </c>
      <c r="S8" s="106">
        <f t="shared" si="6"/>
        <v>30</v>
      </c>
      <c r="T8" s="117">
        <f t="shared" si="7"/>
        <v>3.1620068670730854E-3</v>
      </c>
      <c r="U8" s="109">
        <v>386</v>
      </c>
      <c r="V8" s="106">
        <f t="shared" si="8"/>
        <v>31</v>
      </c>
      <c r="W8" s="112">
        <f t="shared" si="9"/>
        <v>3.3262671699153786E-3</v>
      </c>
      <c r="X8" s="109">
        <v>415</v>
      </c>
      <c r="Y8" s="106">
        <f t="shared" si="0"/>
        <v>29</v>
      </c>
      <c r="Z8" s="117">
        <f t="shared" si="1"/>
        <v>3.5210968853140565E-3</v>
      </c>
      <c r="AA8" s="109">
        <v>402.18</v>
      </c>
      <c r="AB8" s="106">
        <f t="shared" si="10"/>
        <v>31</v>
      </c>
      <c r="AC8" s="112">
        <f t="shared" si="11"/>
        <v>3.3532023090388887E-3</v>
      </c>
    </row>
    <row r="9" spans="1:29" s="5" customFormat="1" ht="13.5" customHeight="1" x14ac:dyDescent="0.25">
      <c r="A9" s="8" t="s">
        <v>14</v>
      </c>
      <c r="B9" s="16">
        <v>1575</v>
      </c>
      <c r="C9" s="17">
        <v>17</v>
      </c>
      <c r="D9" s="16">
        <v>1674</v>
      </c>
      <c r="E9" s="17">
        <v>17</v>
      </c>
      <c r="F9" s="35">
        <v>1781</v>
      </c>
      <c r="G9" s="18">
        <v>17</v>
      </c>
      <c r="H9" s="39">
        <v>1.6400000000000001E-2</v>
      </c>
      <c r="I9" s="22">
        <v>2095</v>
      </c>
      <c r="J9" s="18">
        <f t="shared" si="2"/>
        <v>14</v>
      </c>
      <c r="K9" s="19">
        <f t="shared" si="3"/>
        <v>2.0745655295340892E-2</v>
      </c>
      <c r="L9" s="22">
        <v>2123</v>
      </c>
      <c r="M9" s="18">
        <f t="shared" si="4"/>
        <v>16</v>
      </c>
      <c r="N9" s="19">
        <f t="shared" si="5"/>
        <v>1.8788608244685558E-2</v>
      </c>
      <c r="O9" s="109">
        <v>2235</v>
      </c>
      <c r="P9" s="106">
        <v>16</v>
      </c>
      <c r="Q9" s="117">
        <v>1.9719080305623686E-2</v>
      </c>
      <c r="R9" s="109">
        <v>2293</v>
      </c>
      <c r="S9" s="106">
        <f t="shared" si="6"/>
        <v>17</v>
      </c>
      <c r="T9" s="117">
        <f t="shared" si="7"/>
        <v>2.0084436970079181E-2</v>
      </c>
      <c r="U9" s="109">
        <v>2675</v>
      </c>
      <c r="V9" s="106">
        <f t="shared" si="8"/>
        <v>16</v>
      </c>
      <c r="W9" s="112">
        <f t="shared" si="9"/>
        <v>2.3051203832962792E-2</v>
      </c>
      <c r="X9" s="109">
        <v>2732</v>
      </c>
      <c r="Y9" s="106">
        <f t="shared" si="0"/>
        <v>15</v>
      </c>
      <c r="Z9" s="117">
        <f t="shared" si="1"/>
        <v>2.3179847447416871E-2</v>
      </c>
      <c r="AA9" s="109">
        <v>2807.78</v>
      </c>
      <c r="AB9" s="106">
        <f t="shared" si="10"/>
        <v>13</v>
      </c>
      <c r="AC9" s="112">
        <f t="shared" si="11"/>
        <v>2.3410051169310289E-2</v>
      </c>
    </row>
    <row r="10" spans="1:29" s="5" customFormat="1" ht="13.5" customHeight="1" x14ac:dyDescent="0.25">
      <c r="A10" s="8" t="s">
        <v>15</v>
      </c>
      <c r="B10" s="16">
        <v>2438</v>
      </c>
      <c r="C10" s="17">
        <v>15</v>
      </c>
      <c r="D10" s="16">
        <v>2511</v>
      </c>
      <c r="E10" s="17">
        <v>15</v>
      </c>
      <c r="F10" s="35">
        <v>2586</v>
      </c>
      <c r="G10" s="18">
        <v>15</v>
      </c>
      <c r="H10" s="39">
        <v>2.3800000000000002E-2</v>
      </c>
      <c r="I10" s="20">
        <v>1362</v>
      </c>
      <c r="J10" s="18">
        <f t="shared" si="2"/>
        <v>19</v>
      </c>
      <c r="K10" s="19">
        <f t="shared" si="3"/>
        <v>1.3487151557161955E-2</v>
      </c>
      <c r="L10" s="22">
        <v>2833</v>
      </c>
      <c r="M10" s="18">
        <f t="shared" si="4"/>
        <v>15</v>
      </c>
      <c r="N10" s="19">
        <f t="shared" si="5"/>
        <v>2.5072127723595943E-2</v>
      </c>
      <c r="O10" s="109">
        <v>2898</v>
      </c>
      <c r="P10" s="106">
        <v>14</v>
      </c>
      <c r="Q10" s="117">
        <v>2.5568632986889238E-2</v>
      </c>
      <c r="R10" s="109">
        <v>2963</v>
      </c>
      <c r="S10" s="106">
        <f t="shared" si="6"/>
        <v>12</v>
      </c>
      <c r="T10" s="117">
        <f t="shared" si="7"/>
        <v>2.5952981571018149E-2</v>
      </c>
      <c r="U10" s="109">
        <v>3042</v>
      </c>
      <c r="V10" s="106">
        <f t="shared" si="8"/>
        <v>12</v>
      </c>
      <c r="W10" s="112">
        <f t="shared" si="9"/>
        <v>2.6213742826120677E-2</v>
      </c>
      <c r="X10" s="109">
        <v>3086</v>
      </c>
      <c r="Y10" s="106">
        <f t="shared" si="0"/>
        <v>11</v>
      </c>
      <c r="Z10" s="117">
        <f t="shared" si="1"/>
        <v>2.6183385513443801E-2</v>
      </c>
      <c r="AA10" s="109">
        <v>3164.96</v>
      </c>
      <c r="AB10" s="106">
        <f t="shared" si="10"/>
        <v>11</v>
      </c>
      <c r="AC10" s="112">
        <f t="shared" si="11"/>
        <v>2.6388063006653042E-2</v>
      </c>
    </row>
    <row r="11" spans="1:29" s="5" customFormat="1" ht="13.5" customHeight="1" x14ac:dyDescent="0.25">
      <c r="A11" s="8" t="s">
        <v>16</v>
      </c>
      <c r="B11" s="16">
        <v>4057</v>
      </c>
      <c r="C11" s="17">
        <v>8</v>
      </c>
      <c r="D11" s="16">
        <v>4597</v>
      </c>
      <c r="E11" s="17">
        <v>8</v>
      </c>
      <c r="F11" s="35">
        <v>4681</v>
      </c>
      <c r="G11" s="18">
        <v>7</v>
      </c>
      <c r="H11" s="39">
        <v>4.3099999999999999E-2</v>
      </c>
      <c r="I11" s="22">
        <v>4443</v>
      </c>
      <c r="J11" s="18">
        <f t="shared" si="2"/>
        <v>9</v>
      </c>
      <c r="K11" s="19">
        <f t="shared" si="3"/>
        <v>4.3996633163341091E-2</v>
      </c>
      <c r="L11" s="22">
        <v>3292</v>
      </c>
      <c r="M11" s="18">
        <f t="shared" si="4"/>
        <v>12</v>
      </c>
      <c r="N11" s="19">
        <f t="shared" si="5"/>
        <v>2.9134290316299979E-2</v>
      </c>
      <c r="O11" s="109">
        <v>2510</v>
      </c>
      <c r="P11" s="106">
        <v>15</v>
      </c>
      <c r="Q11" s="117">
        <v>2.2145365354414075E-2</v>
      </c>
      <c r="R11" s="109">
        <v>2950</v>
      </c>
      <c r="S11" s="106">
        <f t="shared" si="6"/>
        <v>13</v>
      </c>
      <c r="T11" s="117">
        <f t="shared" si="7"/>
        <v>2.5839114287716347E-2</v>
      </c>
      <c r="U11" s="109">
        <v>2680</v>
      </c>
      <c r="V11" s="106">
        <f t="shared" si="8"/>
        <v>15</v>
      </c>
      <c r="W11" s="112">
        <f t="shared" si="9"/>
        <v>2.3094290195267392E-2</v>
      </c>
      <c r="X11" s="109">
        <v>2634</v>
      </c>
      <c r="Y11" s="106">
        <f t="shared" si="0"/>
        <v>16</v>
      </c>
      <c r="Z11" s="117">
        <f t="shared" si="1"/>
        <v>2.2348359508234276E-2</v>
      </c>
      <c r="AA11" s="109">
        <v>2667.46</v>
      </c>
      <c r="AB11" s="106">
        <f t="shared" si="10"/>
        <v>15</v>
      </c>
      <c r="AC11" s="112">
        <f t="shared" si="11"/>
        <v>2.2240123902901372E-2</v>
      </c>
    </row>
    <row r="12" spans="1:29" s="5" customFormat="1" ht="13.5" customHeight="1" x14ac:dyDescent="0.25">
      <c r="A12" s="8" t="s">
        <v>17</v>
      </c>
      <c r="B12" s="16">
        <v>1707</v>
      </c>
      <c r="C12" s="17">
        <v>16</v>
      </c>
      <c r="D12" s="16">
        <v>1385</v>
      </c>
      <c r="E12" s="17">
        <v>19</v>
      </c>
      <c r="F12" s="35">
        <v>1340</v>
      </c>
      <c r="G12" s="18">
        <v>19</v>
      </c>
      <c r="H12" s="39">
        <v>1.23E-2</v>
      </c>
      <c r="I12" s="32">
        <v>692</v>
      </c>
      <c r="J12" s="18">
        <f t="shared" si="2"/>
        <v>25</v>
      </c>
      <c r="K12" s="19">
        <f t="shared" si="3"/>
        <v>6.8525028469574693E-3</v>
      </c>
      <c r="L12" s="21">
        <v>1233</v>
      </c>
      <c r="M12" s="18">
        <f t="shared" si="4"/>
        <v>22</v>
      </c>
      <c r="N12" s="19">
        <f t="shared" si="5"/>
        <v>1.0912083827459866E-2</v>
      </c>
      <c r="O12" s="109">
        <v>1109</v>
      </c>
      <c r="P12" s="106">
        <v>23</v>
      </c>
      <c r="Q12" s="117">
        <v>9.7845458876674139E-3</v>
      </c>
      <c r="R12" s="109">
        <v>1005</v>
      </c>
      <c r="S12" s="106">
        <f t="shared" si="6"/>
        <v>22</v>
      </c>
      <c r="T12" s="117">
        <f t="shared" si="7"/>
        <v>8.8028169014084511E-3</v>
      </c>
      <c r="U12" s="109">
        <v>1064</v>
      </c>
      <c r="V12" s="106">
        <f t="shared" si="8"/>
        <v>21</v>
      </c>
      <c r="W12" s="112">
        <f t="shared" si="9"/>
        <v>9.1687778984195917E-3</v>
      </c>
      <c r="X12" s="109">
        <v>1086</v>
      </c>
      <c r="Y12" s="106">
        <f t="shared" si="0"/>
        <v>21</v>
      </c>
      <c r="Z12" s="117">
        <f t="shared" si="1"/>
        <v>9.2142438974724458E-3</v>
      </c>
      <c r="AA12" s="109">
        <v>1162.83</v>
      </c>
      <c r="AB12" s="106">
        <f t="shared" si="10"/>
        <v>22</v>
      </c>
      <c r="AC12" s="112">
        <f t="shared" si="11"/>
        <v>9.6951719156091569E-3</v>
      </c>
    </row>
    <row r="13" spans="1:29" s="5" customFormat="1" ht="13.5" customHeight="1" x14ac:dyDescent="0.25">
      <c r="A13" s="8" t="s">
        <v>18</v>
      </c>
      <c r="B13" s="16">
        <v>257</v>
      </c>
      <c r="C13" s="17">
        <v>30</v>
      </c>
      <c r="D13" s="16">
        <v>289</v>
      </c>
      <c r="E13" s="17">
        <v>30</v>
      </c>
      <c r="F13" s="30">
        <v>291</v>
      </c>
      <c r="G13" s="18">
        <v>31</v>
      </c>
      <c r="H13" s="39">
        <v>2.7000000000000001E-3</v>
      </c>
      <c r="I13" s="16">
        <v>108</v>
      </c>
      <c r="J13" s="18">
        <f t="shared" si="2"/>
        <v>32</v>
      </c>
      <c r="K13" s="19">
        <f t="shared" si="3"/>
        <v>1.0694657622419171E-3</v>
      </c>
      <c r="L13" s="33">
        <v>214</v>
      </c>
      <c r="M13" s="18">
        <f t="shared" si="4"/>
        <v>32</v>
      </c>
      <c r="N13" s="19">
        <f t="shared" si="5"/>
        <v>1.8939058711082005E-3</v>
      </c>
      <c r="O13" s="109">
        <v>196</v>
      </c>
      <c r="P13" s="106">
        <v>32</v>
      </c>
      <c r="Q13" s="117">
        <v>1.72927952568333E-3</v>
      </c>
      <c r="R13" s="109">
        <v>186</v>
      </c>
      <c r="S13" s="106">
        <f t="shared" si="6"/>
        <v>32</v>
      </c>
      <c r="T13" s="117">
        <f t="shared" si="7"/>
        <v>1.6291780533949968E-3</v>
      </c>
      <c r="U13" s="109">
        <v>186</v>
      </c>
      <c r="V13" s="106">
        <f t="shared" si="8"/>
        <v>32</v>
      </c>
      <c r="W13" s="112">
        <f t="shared" si="9"/>
        <v>1.6028126777312445E-3</v>
      </c>
      <c r="X13" s="109">
        <v>176</v>
      </c>
      <c r="Y13" s="106">
        <f t="shared" si="0"/>
        <v>32</v>
      </c>
      <c r="Z13" s="117">
        <f t="shared" si="1"/>
        <v>1.4932844622054793E-3</v>
      </c>
      <c r="AA13" s="109">
        <v>185.89</v>
      </c>
      <c r="AB13" s="106">
        <f t="shared" si="10"/>
        <v>32</v>
      </c>
      <c r="AC13" s="112">
        <f t="shared" si="11"/>
        <v>1.5498701507465288E-3</v>
      </c>
    </row>
    <row r="14" spans="1:29" s="5" customFormat="1" ht="13.5" customHeight="1" x14ac:dyDescent="0.25">
      <c r="A14" s="9" t="s">
        <v>19</v>
      </c>
      <c r="B14" s="24">
        <v>253</v>
      </c>
      <c r="C14" s="23">
        <v>31</v>
      </c>
      <c r="D14" s="24">
        <v>272</v>
      </c>
      <c r="E14" s="23">
        <v>31</v>
      </c>
      <c r="F14" s="30">
        <v>314</v>
      </c>
      <c r="G14" s="25">
        <v>30</v>
      </c>
      <c r="H14" s="40">
        <v>2.8999999999999998E-3</v>
      </c>
      <c r="I14" s="24">
        <v>311</v>
      </c>
      <c r="J14" s="25">
        <f t="shared" si="2"/>
        <v>30</v>
      </c>
      <c r="K14" s="26">
        <f t="shared" si="3"/>
        <v>3.0796652968262611E-3</v>
      </c>
      <c r="L14" s="27">
        <v>293</v>
      </c>
      <c r="M14" s="25">
        <f t="shared" si="4"/>
        <v>31</v>
      </c>
      <c r="N14" s="26">
        <f t="shared" si="5"/>
        <v>2.5930580384799194E-3</v>
      </c>
      <c r="O14" s="109">
        <v>301</v>
      </c>
      <c r="P14" s="106">
        <v>30</v>
      </c>
      <c r="Q14" s="117">
        <v>2.655679271585114E-3</v>
      </c>
      <c r="R14" s="109">
        <v>468</v>
      </c>
      <c r="S14" s="106">
        <f t="shared" si="6"/>
        <v>29</v>
      </c>
      <c r="T14" s="117">
        <f t="shared" si="7"/>
        <v>4.0992221988648304E-3</v>
      </c>
      <c r="U14" s="109">
        <v>458</v>
      </c>
      <c r="V14" s="106">
        <f t="shared" si="8"/>
        <v>29</v>
      </c>
      <c r="W14" s="112">
        <f t="shared" si="9"/>
        <v>3.9467107871016668E-3</v>
      </c>
      <c r="X14" s="109">
        <v>401</v>
      </c>
      <c r="Y14" s="106">
        <f t="shared" si="0"/>
        <v>30</v>
      </c>
      <c r="Z14" s="117">
        <f t="shared" si="1"/>
        <v>3.402312894002257E-3</v>
      </c>
      <c r="AA14" s="109">
        <v>432.82</v>
      </c>
      <c r="AB14" s="106">
        <f t="shared" si="10"/>
        <v>30</v>
      </c>
      <c r="AC14" s="112">
        <f t="shared" si="11"/>
        <v>3.6086653324337655E-3</v>
      </c>
    </row>
    <row r="15" spans="1:29" s="5" customFormat="1" ht="13.5" customHeight="1" x14ac:dyDescent="0.25">
      <c r="A15" s="8" t="s">
        <v>20</v>
      </c>
      <c r="B15" s="16">
        <v>863</v>
      </c>
      <c r="C15" s="17">
        <v>23</v>
      </c>
      <c r="D15" s="16">
        <v>1023</v>
      </c>
      <c r="E15" s="17">
        <v>23</v>
      </c>
      <c r="F15" s="35">
        <v>1009</v>
      </c>
      <c r="G15" s="18">
        <v>24</v>
      </c>
      <c r="H15" s="39">
        <v>9.2999999999999992E-3</v>
      </c>
      <c r="I15" s="16">
        <v>1030</v>
      </c>
      <c r="J15" s="18">
        <f t="shared" si="2"/>
        <v>22</v>
      </c>
      <c r="K15" s="19">
        <f t="shared" si="3"/>
        <v>1.019953458434421E-2</v>
      </c>
      <c r="L15" s="33">
        <v>847</v>
      </c>
      <c r="M15" s="18">
        <f t="shared" si="4"/>
        <v>25</v>
      </c>
      <c r="N15" s="19">
        <f t="shared" si="5"/>
        <v>7.4959732375170359E-3</v>
      </c>
      <c r="O15" s="109">
        <v>759</v>
      </c>
      <c r="P15" s="106">
        <v>25</v>
      </c>
      <c r="Q15" s="117">
        <v>6.6965467346614673E-3</v>
      </c>
      <c r="R15" s="109">
        <v>760</v>
      </c>
      <c r="S15" s="106">
        <f t="shared" si="6"/>
        <v>26</v>
      </c>
      <c r="T15" s="117">
        <f t="shared" si="7"/>
        <v>6.6568565622591265E-3</v>
      </c>
      <c r="U15" s="109">
        <v>765</v>
      </c>
      <c r="V15" s="106">
        <f t="shared" si="8"/>
        <v>26</v>
      </c>
      <c r="W15" s="112">
        <f t="shared" si="9"/>
        <v>6.5922134326043122E-3</v>
      </c>
      <c r="X15" s="109">
        <v>812</v>
      </c>
      <c r="Y15" s="106">
        <f t="shared" si="0"/>
        <v>25</v>
      </c>
      <c r="Z15" s="117">
        <f t="shared" si="1"/>
        <v>6.8894714960843709E-3</v>
      </c>
      <c r="AA15" s="109">
        <v>821.82</v>
      </c>
      <c r="AB15" s="106">
        <f t="shared" si="10"/>
        <v>26</v>
      </c>
      <c r="AC15" s="112">
        <f t="shared" si="11"/>
        <v>6.8519785210958764E-3</v>
      </c>
    </row>
    <row r="16" spans="1:29" s="5" customFormat="1" ht="13.5" customHeight="1" x14ac:dyDescent="0.25">
      <c r="A16" s="8" t="s">
        <v>21</v>
      </c>
      <c r="B16" s="16">
        <v>2968</v>
      </c>
      <c r="C16" s="17">
        <v>13</v>
      </c>
      <c r="D16" s="16">
        <v>3045</v>
      </c>
      <c r="E16" s="17">
        <v>13</v>
      </c>
      <c r="F16" s="35">
        <v>3151</v>
      </c>
      <c r="G16" s="18">
        <v>12</v>
      </c>
      <c r="H16" s="39">
        <v>2.9000000000000001E-2</v>
      </c>
      <c r="I16" s="22">
        <v>3269</v>
      </c>
      <c r="J16" s="18">
        <f t="shared" si="2"/>
        <v>12</v>
      </c>
      <c r="K16" s="19">
        <f t="shared" si="3"/>
        <v>3.2371144229340988E-2</v>
      </c>
      <c r="L16" s="21">
        <v>4143</v>
      </c>
      <c r="M16" s="18">
        <f t="shared" si="4"/>
        <v>9</v>
      </c>
      <c r="N16" s="19">
        <f t="shared" si="5"/>
        <v>3.6665663663557356E-2</v>
      </c>
      <c r="O16" s="109">
        <v>5835</v>
      </c>
      <c r="P16" s="106">
        <v>7</v>
      </c>
      <c r="Q16" s="117">
        <v>5.1481357307970564E-2</v>
      </c>
      <c r="R16" s="109">
        <v>5490</v>
      </c>
      <c r="S16" s="106">
        <f t="shared" si="6"/>
        <v>7</v>
      </c>
      <c r="T16" s="117">
        <f t="shared" si="7"/>
        <v>4.8087029640529744E-2</v>
      </c>
      <c r="U16" s="109">
        <v>5238</v>
      </c>
      <c r="V16" s="106">
        <f t="shared" si="8"/>
        <v>7</v>
      </c>
      <c r="W16" s="112">
        <f t="shared" si="9"/>
        <v>4.5137273150302464E-2</v>
      </c>
      <c r="X16" s="109">
        <v>4976</v>
      </c>
      <c r="Y16" s="106">
        <f t="shared" si="0"/>
        <v>7</v>
      </c>
      <c r="Z16" s="117">
        <f t="shared" si="1"/>
        <v>4.2219224340536737E-2</v>
      </c>
      <c r="AA16" s="109">
        <v>4717.18</v>
      </c>
      <c r="AB16" s="106">
        <f t="shared" si="10"/>
        <v>8</v>
      </c>
      <c r="AC16" s="112">
        <f t="shared" si="11"/>
        <v>3.9329799761679017E-2</v>
      </c>
    </row>
    <row r="17" spans="1:29" s="5" customFormat="1" ht="13.5" customHeight="1" x14ac:dyDescent="0.25">
      <c r="A17" s="8" t="s">
        <v>22</v>
      </c>
      <c r="B17" s="16">
        <v>1115</v>
      </c>
      <c r="C17" s="17">
        <v>21</v>
      </c>
      <c r="D17" s="16">
        <v>1129</v>
      </c>
      <c r="E17" s="17">
        <v>21</v>
      </c>
      <c r="F17" s="35">
        <v>1167</v>
      </c>
      <c r="G17" s="18">
        <v>21</v>
      </c>
      <c r="H17" s="39">
        <v>1.0699999999999999E-2</v>
      </c>
      <c r="I17" s="20">
        <v>1231</v>
      </c>
      <c r="J17" s="18">
        <f t="shared" si="2"/>
        <v>20</v>
      </c>
      <c r="K17" s="19">
        <f t="shared" si="3"/>
        <v>1.2189929197405556E-2</v>
      </c>
      <c r="L17" s="21">
        <v>1921</v>
      </c>
      <c r="M17" s="18">
        <f t="shared" si="4"/>
        <v>18</v>
      </c>
      <c r="N17" s="19">
        <f t="shared" si="5"/>
        <v>1.700090270279838E-2</v>
      </c>
      <c r="O17" s="109">
        <v>1943</v>
      </c>
      <c r="P17" s="106">
        <v>17</v>
      </c>
      <c r="Q17" s="117">
        <v>1.7142806726544439E-2</v>
      </c>
      <c r="R17" s="109">
        <v>2415</v>
      </c>
      <c r="S17" s="106">
        <f t="shared" si="6"/>
        <v>16</v>
      </c>
      <c r="T17" s="117">
        <f t="shared" si="7"/>
        <v>2.1153037628757622E-2</v>
      </c>
      <c r="U17" s="109">
        <v>2574</v>
      </c>
      <c r="V17" s="106">
        <f t="shared" si="8"/>
        <v>17</v>
      </c>
      <c r="W17" s="112">
        <f t="shared" si="9"/>
        <v>2.2180859314409804E-2</v>
      </c>
      <c r="X17" s="109">
        <v>2595</v>
      </c>
      <c r="Y17" s="106">
        <f t="shared" si="0"/>
        <v>17</v>
      </c>
      <c r="Z17" s="117">
        <f t="shared" si="1"/>
        <v>2.2017461246722835E-2</v>
      </c>
      <c r="AA17" s="109">
        <v>2615.58</v>
      </c>
      <c r="AB17" s="106">
        <f t="shared" si="10"/>
        <v>16</v>
      </c>
      <c r="AC17" s="112">
        <f t="shared" si="11"/>
        <v>2.180757097686592E-2</v>
      </c>
    </row>
    <row r="18" spans="1:29" s="5" customFormat="1" ht="13.5" customHeight="1" x14ac:dyDescent="0.25">
      <c r="A18" s="8" t="s">
        <v>23</v>
      </c>
      <c r="B18" s="16">
        <v>13313</v>
      </c>
      <c r="C18" s="17">
        <v>2</v>
      </c>
      <c r="D18" s="16">
        <v>13739</v>
      </c>
      <c r="E18" s="17">
        <v>2</v>
      </c>
      <c r="F18" s="35">
        <v>13448</v>
      </c>
      <c r="G18" s="18">
        <v>2</v>
      </c>
      <c r="H18" s="39">
        <v>0.12379999999999999</v>
      </c>
      <c r="I18" s="20">
        <v>7011</v>
      </c>
      <c r="J18" s="18">
        <f t="shared" si="2"/>
        <v>5</v>
      </c>
      <c r="K18" s="19">
        <f t="shared" si="3"/>
        <v>6.9426152398871122E-2</v>
      </c>
      <c r="L18" s="21">
        <v>14520</v>
      </c>
      <c r="M18" s="18">
        <f t="shared" si="4"/>
        <v>2</v>
      </c>
      <c r="N18" s="19">
        <f t="shared" si="5"/>
        <v>0.1285023983574349</v>
      </c>
      <c r="O18" s="109">
        <v>14544</v>
      </c>
      <c r="P18" s="106">
        <v>2</v>
      </c>
      <c r="Q18" s="117">
        <v>0.1283195990894814</v>
      </c>
      <c r="R18" s="109">
        <v>14603</v>
      </c>
      <c r="S18" s="106">
        <f t="shared" si="6"/>
        <v>2</v>
      </c>
      <c r="T18" s="117">
        <f t="shared" si="7"/>
        <v>0.12790799523509214</v>
      </c>
      <c r="U18" s="109">
        <v>14533</v>
      </c>
      <c r="V18" s="106">
        <f t="shared" si="8"/>
        <v>2</v>
      </c>
      <c r="W18" s="112">
        <f t="shared" si="9"/>
        <v>0.1252348206745601</v>
      </c>
      <c r="X18" s="109">
        <v>14143</v>
      </c>
      <c r="Y18" s="106">
        <f t="shared" si="0"/>
        <v>2</v>
      </c>
      <c r="Z18" s="117">
        <f t="shared" si="1"/>
        <v>0.11999728493734145</v>
      </c>
      <c r="AA18" s="109">
        <v>13969.21</v>
      </c>
      <c r="AB18" s="106">
        <f t="shared" si="10"/>
        <v>2</v>
      </c>
      <c r="AC18" s="112">
        <f t="shared" si="11"/>
        <v>0.11646921086938468</v>
      </c>
    </row>
    <row r="19" spans="1:29" s="5" customFormat="1" ht="13.5" customHeight="1" x14ac:dyDescent="0.25">
      <c r="A19" s="64" t="s">
        <v>24</v>
      </c>
      <c r="B19" s="65">
        <v>4989</v>
      </c>
      <c r="C19" s="66">
        <v>6</v>
      </c>
      <c r="D19" s="65">
        <v>6900</v>
      </c>
      <c r="E19" s="66">
        <v>5</v>
      </c>
      <c r="F19" s="70">
        <v>7047</v>
      </c>
      <c r="G19" s="67">
        <v>5</v>
      </c>
      <c r="H19" s="72">
        <v>6.4899999999999999E-2</v>
      </c>
      <c r="I19" s="65">
        <v>7011</v>
      </c>
      <c r="J19" s="67">
        <f t="shared" si="2"/>
        <v>5</v>
      </c>
      <c r="K19" s="68">
        <f t="shared" si="3"/>
        <v>6.9426152398871122E-2</v>
      </c>
      <c r="L19" s="69">
        <v>6826</v>
      </c>
      <c r="M19" s="67">
        <f t="shared" si="4"/>
        <v>6</v>
      </c>
      <c r="N19" s="68">
        <f t="shared" si="5"/>
        <v>6.0410287271890545E-2</v>
      </c>
      <c r="O19" s="114">
        <v>6224</v>
      </c>
      <c r="P19" s="115">
        <v>6</v>
      </c>
      <c r="Q19" s="118">
        <v>5.4913447795168602E-2</v>
      </c>
      <c r="R19" s="114">
        <v>6341</v>
      </c>
      <c r="S19" s="115">
        <f t="shared" si="6"/>
        <v>6</v>
      </c>
      <c r="T19" s="118">
        <f t="shared" si="7"/>
        <v>5.5540957185901477E-2</v>
      </c>
      <c r="U19" s="114">
        <v>6780</v>
      </c>
      <c r="V19" s="115">
        <f t="shared" si="8"/>
        <v>6</v>
      </c>
      <c r="W19" s="116">
        <f t="shared" si="9"/>
        <v>5.842510728504214E-2</v>
      </c>
      <c r="X19" s="114">
        <v>7668</v>
      </c>
      <c r="Y19" s="115">
        <f t="shared" si="0"/>
        <v>6</v>
      </c>
      <c r="Z19" s="118">
        <f t="shared" si="1"/>
        <v>6.5059688955634173E-2</v>
      </c>
      <c r="AA19" s="114">
        <v>8128.8</v>
      </c>
      <c r="AB19" s="115">
        <f t="shared" si="10"/>
        <v>5</v>
      </c>
      <c r="AC19" s="116">
        <f t="shared" si="11"/>
        <v>6.7774406807189116E-2</v>
      </c>
    </row>
    <row r="20" spans="1:29" s="5" customFormat="1" ht="13.5" customHeight="1" x14ac:dyDescent="0.25">
      <c r="A20" s="9" t="s">
        <v>25</v>
      </c>
      <c r="B20" s="24">
        <v>15147</v>
      </c>
      <c r="C20" s="23">
        <v>1</v>
      </c>
      <c r="D20" s="24">
        <v>15769</v>
      </c>
      <c r="E20" s="23">
        <v>1</v>
      </c>
      <c r="F20" s="35">
        <v>16469</v>
      </c>
      <c r="G20" s="25">
        <v>1</v>
      </c>
      <c r="H20" s="40">
        <v>0.15160000000000001</v>
      </c>
      <c r="I20" s="24">
        <v>16582</v>
      </c>
      <c r="J20" s="25">
        <f t="shared" si="2"/>
        <v>1</v>
      </c>
      <c r="K20" s="26">
        <f t="shared" si="3"/>
        <v>0.16420260434718029</v>
      </c>
      <c r="L20" s="28">
        <v>16747</v>
      </c>
      <c r="M20" s="25">
        <f t="shared" si="4"/>
        <v>1</v>
      </c>
      <c r="N20" s="26">
        <f t="shared" si="5"/>
        <v>0.14821140945536931</v>
      </c>
      <c r="O20" s="109">
        <v>16710</v>
      </c>
      <c r="P20" s="106">
        <v>1</v>
      </c>
      <c r="Q20" s="117">
        <v>0.14742990241922677</v>
      </c>
      <c r="R20" s="109">
        <v>16909</v>
      </c>
      <c r="S20" s="106">
        <f t="shared" si="6"/>
        <v>1</v>
      </c>
      <c r="T20" s="117">
        <f t="shared" si="7"/>
        <v>0.14810629948847312</v>
      </c>
      <c r="U20" s="109">
        <v>17033</v>
      </c>
      <c r="V20" s="106">
        <f t="shared" si="8"/>
        <v>1</v>
      </c>
      <c r="W20" s="112">
        <f t="shared" si="9"/>
        <v>0.14677800182686176</v>
      </c>
      <c r="X20" s="109">
        <v>17299</v>
      </c>
      <c r="Y20" s="106">
        <f t="shared" si="0"/>
        <v>1</v>
      </c>
      <c r="Z20" s="117">
        <f t="shared" si="1"/>
        <v>0.14677459040734425</v>
      </c>
      <c r="AA20" s="109">
        <v>17711.07</v>
      </c>
      <c r="AB20" s="106">
        <f t="shared" si="10"/>
        <v>1</v>
      </c>
      <c r="AC20" s="112">
        <f t="shared" si="11"/>
        <v>0.14766721572318214</v>
      </c>
    </row>
    <row r="21" spans="1:29" s="5" customFormat="1" ht="13.5" customHeight="1" x14ac:dyDescent="0.25">
      <c r="A21" s="8" t="s">
        <v>26</v>
      </c>
      <c r="B21" s="16">
        <v>2721</v>
      </c>
      <c r="C21" s="17">
        <v>14</v>
      </c>
      <c r="D21" s="16">
        <v>2813</v>
      </c>
      <c r="E21" s="17">
        <v>14</v>
      </c>
      <c r="F21" s="35">
        <v>2791</v>
      </c>
      <c r="G21" s="18">
        <v>14</v>
      </c>
      <c r="H21" s="39">
        <v>2.5700000000000001E-2</v>
      </c>
      <c r="I21" s="16">
        <v>1415</v>
      </c>
      <c r="J21" s="18">
        <f t="shared" si="2"/>
        <v>18</v>
      </c>
      <c r="K21" s="19">
        <f t="shared" si="3"/>
        <v>1.4011981977521414E-2</v>
      </c>
      <c r="L21" s="21">
        <v>2894</v>
      </c>
      <c r="M21" s="18">
        <f t="shared" si="4"/>
        <v>14</v>
      </c>
      <c r="N21" s="19">
        <f t="shared" si="5"/>
        <v>2.561197939713613E-2</v>
      </c>
      <c r="O21" s="109">
        <v>2927</v>
      </c>
      <c r="P21" s="106">
        <v>13</v>
      </c>
      <c r="Q21" s="117">
        <v>2.5824495773852589E-2</v>
      </c>
      <c r="R21" s="109">
        <v>2935</v>
      </c>
      <c r="S21" s="106">
        <f t="shared" si="6"/>
        <v>15</v>
      </c>
      <c r="T21" s="117">
        <f t="shared" si="7"/>
        <v>2.5707728960829655E-2</v>
      </c>
      <c r="U21" s="109">
        <v>2994</v>
      </c>
      <c r="V21" s="106">
        <f t="shared" si="8"/>
        <v>13</v>
      </c>
      <c r="W21" s="112">
        <f t="shared" si="9"/>
        <v>2.5800113747996484E-2</v>
      </c>
      <c r="X21" s="109">
        <v>2997</v>
      </c>
      <c r="Y21" s="106">
        <f t="shared" si="0"/>
        <v>13</v>
      </c>
      <c r="Z21" s="117">
        <f t="shared" si="1"/>
        <v>2.5428258711533078E-2</v>
      </c>
      <c r="AA21" s="109">
        <v>2928.11</v>
      </c>
      <c r="AB21" s="106">
        <f t="shared" si="10"/>
        <v>12</v>
      </c>
      <c r="AC21" s="112">
        <f t="shared" si="11"/>
        <v>2.4413310490625742E-2</v>
      </c>
    </row>
    <row r="22" spans="1:29" s="5" customFormat="1" ht="13.5" customHeight="1" x14ac:dyDescent="0.25">
      <c r="A22" s="8" t="s">
        <v>27</v>
      </c>
      <c r="B22" s="16">
        <v>811</v>
      </c>
      <c r="C22" s="17">
        <v>25</v>
      </c>
      <c r="D22" s="16">
        <v>1053</v>
      </c>
      <c r="E22" s="17">
        <v>22</v>
      </c>
      <c r="F22" s="35">
        <v>1026</v>
      </c>
      <c r="G22" s="18">
        <v>22</v>
      </c>
      <c r="H22" s="39">
        <v>9.4000000000000004E-3</v>
      </c>
      <c r="I22" s="29">
        <v>950</v>
      </c>
      <c r="J22" s="18">
        <f t="shared" si="2"/>
        <v>23</v>
      </c>
      <c r="K22" s="19">
        <f t="shared" si="3"/>
        <v>9.4073377234242701E-3</v>
      </c>
      <c r="L22" s="33">
        <v>931</v>
      </c>
      <c r="M22" s="18">
        <f t="shared" si="4"/>
        <v>23</v>
      </c>
      <c r="N22" s="19">
        <f t="shared" si="5"/>
        <v>8.2393755420641802E-3</v>
      </c>
      <c r="O22" s="109">
        <v>1253</v>
      </c>
      <c r="P22" s="106">
        <v>22</v>
      </c>
      <c r="Q22" s="117">
        <v>1.1055036967761288E-2</v>
      </c>
      <c r="R22" s="109">
        <v>958</v>
      </c>
      <c r="S22" s="106">
        <f t="shared" si="6"/>
        <v>23</v>
      </c>
      <c r="T22" s="117">
        <f t="shared" si="7"/>
        <v>8.391142877163478E-3</v>
      </c>
      <c r="U22" s="109">
        <v>993</v>
      </c>
      <c r="V22" s="106">
        <f t="shared" si="8"/>
        <v>23</v>
      </c>
      <c r="W22" s="112">
        <f t="shared" si="9"/>
        <v>8.5569515536942243E-3</v>
      </c>
      <c r="X22" s="109">
        <v>1039</v>
      </c>
      <c r="Y22" s="106">
        <f t="shared" si="0"/>
        <v>22</v>
      </c>
      <c r="Z22" s="117">
        <f t="shared" si="1"/>
        <v>8.8154690694971193E-3</v>
      </c>
      <c r="AA22" s="109">
        <v>1172.58</v>
      </c>
      <c r="AB22" s="106">
        <f t="shared" si="10"/>
        <v>21</v>
      </c>
      <c r="AC22" s="112">
        <f t="shared" si="11"/>
        <v>9.7764631844766518E-3</v>
      </c>
    </row>
    <row r="23" spans="1:29" s="5" customFormat="1" ht="13.5" customHeight="1" x14ac:dyDescent="0.25">
      <c r="A23" s="8" t="s">
        <v>28</v>
      </c>
      <c r="B23" s="16">
        <v>437</v>
      </c>
      <c r="C23" s="17">
        <v>29</v>
      </c>
      <c r="D23" s="16">
        <v>405</v>
      </c>
      <c r="E23" s="17">
        <v>29</v>
      </c>
      <c r="F23" s="30">
        <v>420</v>
      </c>
      <c r="G23" s="18">
        <v>29</v>
      </c>
      <c r="H23" s="39">
        <v>3.8999999999999998E-3</v>
      </c>
      <c r="I23" s="29">
        <v>402</v>
      </c>
      <c r="J23" s="18">
        <f t="shared" si="2"/>
        <v>29</v>
      </c>
      <c r="K23" s="19">
        <f t="shared" si="3"/>
        <v>3.9807892261226911E-3</v>
      </c>
      <c r="L23" s="33">
        <v>380</v>
      </c>
      <c r="M23" s="18">
        <f t="shared" si="4"/>
        <v>29</v>
      </c>
      <c r="N23" s="19">
        <f t="shared" si="5"/>
        <v>3.3630104253323185E-3</v>
      </c>
      <c r="O23" s="109">
        <v>353</v>
      </c>
      <c r="P23" s="106">
        <v>29</v>
      </c>
      <c r="Q23" s="117">
        <v>3.114467717174569E-3</v>
      </c>
      <c r="R23" s="109">
        <v>349</v>
      </c>
      <c r="S23" s="106">
        <f t="shared" si="6"/>
        <v>31</v>
      </c>
      <c r="T23" s="117">
        <f t="shared" si="7"/>
        <v>3.0568986055637308E-3</v>
      </c>
      <c r="U23" s="109">
        <v>419</v>
      </c>
      <c r="V23" s="106">
        <f t="shared" si="8"/>
        <v>30</v>
      </c>
      <c r="W23" s="112">
        <f t="shared" si="9"/>
        <v>3.6106371611257606E-3</v>
      </c>
      <c r="X23" s="109">
        <v>383</v>
      </c>
      <c r="Y23" s="106">
        <f t="shared" si="0"/>
        <v>31</v>
      </c>
      <c r="Z23" s="117">
        <f t="shared" si="1"/>
        <v>3.2495906194585145E-3</v>
      </c>
      <c r="AA23" s="109">
        <v>445.7</v>
      </c>
      <c r="AB23" s="106">
        <f t="shared" si="10"/>
        <v>29</v>
      </c>
      <c r="AC23" s="112">
        <f t="shared" si="11"/>
        <v>3.716053182999236E-3</v>
      </c>
    </row>
    <row r="24" spans="1:29" s="5" customFormat="1" ht="13.5" customHeight="1" x14ac:dyDescent="0.25">
      <c r="A24" s="8" t="s">
        <v>29</v>
      </c>
      <c r="B24" s="16">
        <v>837</v>
      </c>
      <c r="C24" s="17">
        <v>24</v>
      </c>
      <c r="D24" s="16">
        <v>887</v>
      </c>
      <c r="E24" s="17">
        <v>25</v>
      </c>
      <c r="F24" s="30">
        <v>888</v>
      </c>
      <c r="G24" s="18">
        <v>25</v>
      </c>
      <c r="H24" s="39">
        <v>8.2000000000000007E-3</v>
      </c>
      <c r="I24" s="29">
        <v>923</v>
      </c>
      <c r="J24" s="18">
        <f t="shared" si="2"/>
        <v>24</v>
      </c>
      <c r="K24" s="19">
        <f t="shared" si="3"/>
        <v>9.1399712828637916E-3</v>
      </c>
      <c r="L24" s="21">
        <v>1268</v>
      </c>
      <c r="M24" s="18">
        <f t="shared" si="4"/>
        <v>21</v>
      </c>
      <c r="N24" s="19">
        <f t="shared" si="5"/>
        <v>1.1221834787687842E-2</v>
      </c>
      <c r="O24" s="109">
        <v>1436</v>
      </c>
      <c r="P24" s="106">
        <v>21</v>
      </c>
      <c r="Q24" s="117">
        <v>1.2669619382047255E-2</v>
      </c>
      <c r="R24" s="109">
        <v>1268</v>
      </c>
      <c r="S24" s="106">
        <f t="shared" si="6"/>
        <v>20</v>
      </c>
      <c r="T24" s="117">
        <f t="shared" si="7"/>
        <v>1.1106439632821806E-2</v>
      </c>
      <c r="U24" s="109">
        <v>2491</v>
      </c>
      <c r="V24" s="106">
        <f t="shared" si="8"/>
        <v>18</v>
      </c>
      <c r="W24" s="112">
        <f t="shared" si="9"/>
        <v>2.1465625700153389E-2</v>
      </c>
      <c r="X24" s="109">
        <v>2580</v>
      </c>
      <c r="Y24" s="106">
        <f t="shared" si="0"/>
        <v>18</v>
      </c>
      <c r="Z24" s="117">
        <f t="shared" si="1"/>
        <v>2.1890192684603051E-2</v>
      </c>
      <c r="AA24" s="109">
        <v>2603.41</v>
      </c>
      <c r="AB24" s="106">
        <f t="shared" si="10"/>
        <v>17</v>
      </c>
      <c r="AC24" s="112">
        <f t="shared" si="11"/>
        <v>2.1706102798187212E-2</v>
      </c>
    </row>
    <row r="25" spans="1:29" s="5" customFormat="1" ht="13.5" customHeight="1" x14ac:dyDescent="0.25">
      <c r="A25" s="8" t="s">
        <v>30</v>
      </c>
      <c r="B25" s="16">
        <v>3358</v>
      </c>
      <c r="C25" s="17">
        <v>11</v>
      </c>
      <c r="D25" s="16">
        <v>3217</v>
      </c>
      <c r="E25" s="17">
        <v>11</v>
      </c>
      <c r="F25" s="35">
        <v>3150</v>
      </c>
      <c r="G25" s="18">
        <v>13</v>
      </c>
      <c r="H25" s="39">
        <v>2.9000000000000001E-2</v>
      </c>
      <c r="I25" s="29">
        <v>3167</v>
      </c>
      <c r="J25" s="18">
        <f t="shared" si="2"/>
        <v>13</v>
      </c>
      <c r="K25" s="19">
        <f t="shared" si="3"/>
        <v>3.1361093231668066E-2</v>
      </c>
      <c r="L25" s="21">
        <v>3840</v>
      </c>
      <c r="M25" s="18">
        <f t="shared" si="4"/>
        <v>10</v>
      </c>
      <c r="N25" s="19">
        <f t="shared" si="5"/>
        <v>3.3984105350726587E-2</v>
      </c>
      <c r="O25" s="109">
        <v>3834</v>
      </c>
      <c r="P25" s="106">
        <v>10</v>
      </c>
      <c r="Q25" s="117">
        <v>3.3826825007499429E-2</v>
      </c>
      <c r="R25" s="109">
        <v>3980</v>
      </c>
      <c r="S25" s="106">
        <f t="shared" si="6"/>
        <v>9</v>
      </c>
      <c r="T25" s="117">
        <f t="shared" si="7"/>
        <v>3.4860906733935951E-2</v>
      </c>
      <c r="U25" s="109">
        <v>4131</v>
      </c>
      <c r="V25" s="106">
        <f t="shared" si="8"/>
        <v>9</v>
      </c>
      <c r="W25" s="112">
        <f t="shared" si="9"/>
        <v>3.5597952536063286E-2</v>
      </c>
      <c r="X25" s="109">
        <v>4279</v>
      </c>
      <c r="Y25" s="106">
        <f t="shared" si="0"/>
        <v>9</v>
      </c>
      <c r="Z25" s="117">
        <f t="shared" si="1"/>
        <v>3.6305478487370715E-2</v>
      </c>
      <c r="AA25" s="109">
        <v>4301.2</v>
      </c>
      <c r="AB25" s="106">
        <f t="shared" si="10"/>
        <v>10</v>
      </c>
      <c r="AC25" s="112">
        <f t="shared" si="11"/>
        <v>3.5861539041319973E-2</v>
      </c>
    </row>
    <row r="26" spans="1:29" s="5" customFormat="1" ht="13.5" customHeight="1" x14ac:dyDescent="0.25">
      <c r="A26" s="8" t="s">
        <v>31</v>
      </c>
      <c r="B26" s="16">
        <v>6911</v>
      </c>
      <c r="C26" s="17">
        <v>4</v>
      </c>
      <c r="D26" s="16">
        <v>6949</v>
      </c>
      <c r="E26" s="17">
        <v>4</v>
      </c>
      <c r="F26" s="35">
        <v>7290</v>
      </c>
      <c r="G26" s="18">
        <v>4</v>
      </c>
      <c r="H26" s="39">
        <v>6.7100000000000007E-2</v>
      </c>
      <c r="I26" s="29">
        <v>7488</v>
      </c>
      <c r="J26" s="18">
        <f t="shared" si="2"/>
        <v>3</v>
      </c>
      <c r="K26" s="19">
        <f t="shared" si="3"/>
        <v>7.4149626182106257E-2</v>
      </c>
      <c r="L26" s="21">
        <v>7684</v>
      </c>
      <c r="M26" s="18">
        <f t="shared" si="4"/>
        <v>4</v>
      </c>
      <c r="N26" s="19">
        <f t="shared" si="5"/>
        <v>6.8003610811193521E-2</v>
      </c>
      <c r="O26" s="109">
        <v>7982</v>
      </c>
      <c r="P26" s="106">
        <v>5</v>
      </c>
      <c r="Q26" s="117">
        <v>7.0424026397981329E-2</v>
      </c>
      <c r="R26" s="109">
        <v>8281</v>
      </c>
      <c r="S26" s="106">
        <f t="shared" si="6"/>
        <v>5</v>
      </c>
      <c r="T26" s="117">
        <f t="shared" si="7"/>
        <v>7.2533459463247144E-2</v>
      </c>
      <c r="U26" s="109">
        <v>8229</v>
      </c>
      <c r="V26" s="106">
        <f t="shared" si="8"/>
        <v>5</v>
      </c>
      <c r="W26" s="112">
        <f t="shared" si="9"/>
        <v>7.0911535080916188E-2</v>
      </c>
      <c r="X26" s="109">
        <v>8114</v>
      </c>
      <c r="Y26" s="106">
        <f t="shared" si="0"/>
        <v>5</v>
      </c>
      <c r="Z26" s="117">
        <f t="shared" si="1"/>
        <v>6.8843807535995796E-2</v>
      </c>
      <c r="AA26" s="109">
        <v>8007.72</v>
      </c>
      <c r="AB26" s="106">
        <f t="shared" si="10"/>
        <v>6</v>
      </c>
      <c r="AC26" s="112">
        <f t="shared" si="11"/>
        <v>6.6764894311345399E-2</v>
      </c>
    </row>
    <row r="27" spans="1:29" s="5" customFormat="1" ht="13.5" customHeight="1" x14ac:dyDescent="0.25">
      <c r="A27" s="8" t="s">
        <v>32</v>
      </c>
      <c r="B27" s="16">
        <v>1456</v>
      </c>
      <c r="C27" s="17">
        <v>19</v>
      </c>
      <c r="D27" s="16">
        <v>1555</v>
      </c>
      <c r="E27" s="17">
        <v>18</v>
      </c>
      <c r="F27" s="35">
        <v>1519</v>
      </c>
      <c r="G27" s="18">
        <v>18</v>
      </c>
      <c r="H27" s="39">
        <v>1.4E-2</v>
      </c>
      <c r="I27" s="29">
        <v>1660</v>
      </c>
      <c r="J27" s="18">
        <f t="shared" si="2"/>
        <v>16</v>
      </c>
      <c r="K27" s="19">
        <f t="shared" si="3"/>
        <v>1.6438084864088726E-2</v>
      </c>
      <c r="L27" s="21">
        <v>1802</v>
      </c>
      <c r="M27" s="18">
        <f t="shared" si="4"/>
        <v>19</v>
      </c>
      <c r="N27" s="19">
        <f t="shared" si="5"/>
        <v>1.5947749438023257E-2</v>
      </c>
      <c r="O27" s="109">
        <v>1893</v>
      </c>
      <c r="P27" s="106">
        <v>18</v>
      </c>
      <c r="Q27" s="117">
        <v>1.6701663990400736E-2</v>
      </c>
      <c r="R27" s="109">
        <v>1763</v>
      </c>
      <c r="S27" s="106">
        <f t="shared" si="6"/>
        <v>18</v>
      </c>
      <c r="T27" s="117">
        <f t="shared" si="7"/>
        <v>1.5442155420082685E-2</v>
      </c>
      <c r="U27" s="109">
        <v>1813</v>
      </c>
      <c r="V27" s="106">
        <f t="shared" si="8"/>
        <v>19</v>
      </c>
      <c r="W27" s="112">
        <f t="shared" si="9"/>
        <v>1.5623114971649173E-2</v>
      </c>
      <c r="X27" s="109">
        <v>1783</v>
      </c>
      <c r="Y27" s="106">
        <f t="shared" si="0"/>
        <v>19</v>
      </c>
      <c r="Z27" s="117">
        <f t="shared" si="1"/>
        <v>1.5127989750638464E-2</v>
      </c>
      <c r="AA27" s="109">
        <v>1840.78</v>
      </c>
      <c r="AB27" s="106">
        <f t="shared" si="10"/>
        <v>20</v>
      </c>
      <c r="AC27" s="112">
        <f t="shared" si="11"/>
        <v>1.5347624810862314E-2</v>
      </c>
    </row>
    <row r="28" spans="1:29" s="5" customFormat="1" ht="13.5" customHeight="1" x14ac:dyDescent="0.25">
      <c r="A28" s="8" t="s">
        <v>33</v>
      </c>
      <c r="B28" s="16">
        <v>645</v>
      </c>
      <c r="C28" s="17">
        <v>26</v>
      </c>
      <c r="D28" s="16">
        <v>587</v>
      </c>
      <c r="E28" s="17">
        <v>27</v>
      </c>
      <c r="F28" s="30">
        <v>526</v>
      </c>
      <c r="G28" s="18">
        <v>27</v>
      </c>
      <c r="H28" s="39">
        <v>4.7999999999999996E-3</v>
      </c>
      <c r="I28" s="29">
        <v>555</v>
      </c>
      <c r="J28" s="18">
        <f t="shared" si="2"/>
        <v>28</v>
      </c>
      <c r="K28" s="19">
        <f t="shared" si="3"/>
        <v>5.4958657226320739E-3</v>
      </c>
      <c r="L28" s="33">
        <v>576</v>
      </c>
      <c r="M28" s="18">
        <f t="shared" si="4"/>
        <v>27</v>
      </c>
      <c r="N28" s="19">
        <f t="shared" si="5"/>
        <v>5.0976158026089877E-3</v>
      </c>
      <c r="O28" s="109">
        <v>753</v>
      </c>
      <c r="P28" s="106">
        <v>26</v>
      </c>
      <c r="Q28" s="117">
        <v>6.6436096063242226E-3</v>
      </c>
      <c r="R28" s="109">
        <v>781</v>
      </c>
      <c r="S28" s="106">
        <f t="shared" si="6"/>
        <v>25</v>
      </c>
      <c r="T28" s="117">
        <f t="shared" si="7"/>
        <v>6.8407960199004976E-3</v>
      </c>
      <c r="U28" s="109">
        <v>811</v>
      </c>
      <c r="V28" s="106">
        <f t="shared" si="8"/>
        <v>24</v>
      </c>
      <c r="W28" s="112">
        <f t="shared" si="9"/>
        <v>6.9886079658066629E-3</v>
      </c>
      <c r="X28" s="109">
        <v>848</v>
      </c>
      <c r="Y28" s="106">
        <f t="shared" si="0"/>
        <v>24</v>
      </c>
      <c r="Z28" s="117">
        <f t="shared" si="1"/>
        <v>7.194916045171855E-3</v>
      </c>
      <c r="AA28" s="109">
        <v>854.23</v>
      </c>
      <c r="AB28" s="106">
        <f t="shared" si="10"/>
        <v>25</v>
      </c>
      <c r="AC28" s="112">
        <f t="shared" si="11"/>
        <v>7.1221990363774679E-3</v>
      </c>
    </row>
    <row r="29" spans="1:29" s="5" customFormat="1" ht="13.5" customHeight="1" x14ac:dyDescent="0.25">
      <c r="A29" s="8" t="s">
        <v>34</v>
      </c>
      <c r="B29" s="16">
        <v>3529</v>
      </c>
      <c r="C29" s="17">
        <v>10</v>
      </c>
      <c r="D29" s="16">
        <v>3440</v>
      </c>
      <c r="E29" s="17">
        <v>10</v>
      </c>
      <c r="F29" s="35">
        <v>3415</v>
      </c>
      <c r="G29" s="18">
        <v>11</v>
      </c>
      <c r="H29" s="39">
        <v>3.1399999999999997E-2</v>
      </c>
      <c r="I29" s="29">
        <v>3626</v>
      </c>
      <c r="J29" s="18">
        <f t="shared" si="2"/>
        <v>11</v>
      </c>
      <c r="K29" s="19">
        <f t="shared" si="3"/>
        <v>3.5906322721196218E-2</v>
      </c>
      <c r="L29" s="21">
        <v>3176</v>
      </c>
      <c r="M29" s="18">
        <f t="shared" si="4"/>
        <v>13</v>
      </c>
      <c r="N29" s="19">
        <f t="shared" si="5"/>
        <v>2.8107687133830116E-2</v>
      </c>
      <c r="O29" s="109">
        <v>3111</v>
      </c>
      <c r="P29" s="106">
        <v>12</v>
      </c>
      <c r="Q29" s="117">
        <v>2.744790104286143E-2</v>
      </c>
      <c r="R29" s="109">
        <v>3328</v>
      </c>
      <c r="S29" s="106">
        <f t="shared" si="6"/>
        <v>11</v>
      </c>
      <c r="T29" s="117">
        <f t="shared" si="7"/>
        <v>2.9150024525261019E-2</v>
      </c>
      <c r="U29" s="109">
        <v>3716</v>
      </c>
      <c r="V29" s="106">
        <f t="shared" si="8"/>
        <v>10</v>
      </c>
      <c r="W29" s="112">
        <f t="shared" si="9"/>
        <v>3.2021784464781204E-2</v>
      </c>
      <c r="X29" s="109">
        <v>4169</v>
      </c>
      <c r="Y29" s="106">
        <f t="shared" si="0"/>
        <v>10</v>
      </c>
      <c r="Z29" s="117">
        <f t="shared" si="1"/>
        <v>3.5372175698492291E-2</v>
      </c>
      <c r="AA29" s="109">
        <v>4667.74</v>
      </c>
      <c r="AB29" s="106">
        <f t="shared" si="10"/>
        <v>9</v>
      </c>
      <c r="AC29" s="112">
        <f t="shared" si="11"/>
        <v>3.8917590496775525E-2</v>
      </c>
    </row>
    <row r="30" spans="1:29" s="5" customFormat="1" ht="13.5" customHeight="1" x14ac:dyDescent="0.25">
      <c r="A30" s="8" t="s">
        <v>35</v>
      </c>
      <c r="B30" s="16">
        <v>4052</v>
      </c>
      <c r="C30" s="17">
        <v>9</v>
      </c>
      <c r="D30" s="16">
        <v>4182</v>
      </c>
      <c r="E30" s="17">
        <v>9</v>
      </c>
      <c r="F30" s="35">
        <v>4416</v>
      </c>
      <c r="G30" s="18">
        <v>9</v>
      </c>
      <c r="H30" s="39">
        <v>4.0599999999999997E-2</v>
      </c>
      <c r="I30" s="29">
        <v>4466</v>
      </c>
      <c r="J30" s="18">
        <f t="shared" si="2"/>
        <v>8</v>
      </c>
      <c r="K30" s="19">
        <f t="shared" si="3"/>
        <v>4.4224389760855576E-2</v>
      </c>
      <c r="L30" s="21">
        <v>4412</v>
      </c>
      <c r="M30" s="18">
        <f t="shared" si="4"/>
        <v>7</v>
      </c>
      <c r="N30" s="19">
        <f t="shared" si="5"/>
        <v>3.9046321043595233E-2</v>
      </c>
      <c r="O30" s="109">
        <v>3396</v>
      </c>
      <c r="P30" s="106">
        <v>11</v>
      </c>
      <c r="Q30" s="117">
        <v>2.9962414638880556E-2</v>
      </c>
      <c r="R30" s="109">
        <v>2948</v>
      </c>
      <c r="S30" s="106">
        <f t="shared" si="6"/>
        <v>14</v>
      </c>
      <c r="T30" s="117">
        <f t="shared" si="7"/>
        <v>2.5821596244131457E-2</v>
      </c>
      <c r="U30" s="109">
        <v>2843</v>
      </c>
      <c r="V30" s="106">
        <f t="shared" si="8"/>
        <v>14</v>
      </c>
      <c r="W30" s="112">
        <f t="shared" si="9"/>
        <v>2.4498905606397461E-2</v>
      </c>
      <c r="X30" s="109">
        <v>2782</v>
      </c>
      <c r="Y30" s="106">
        <f t="shared" si="0"/>
        <v>14</v>
      </c>
      <c r="Z30" s="117">
        <f t="shared" si="1"/>
        <v>2.3604075987816157E-2</v>
      </c>
      <c r="AA30" s="109">
        <v>2568.48</v>
      </c>
      <c r="AB30" s="106">
        <f t="shared" si="10"/>
        <v>18</v>
      </c>
      <c r="AC30" s="112">
        <f t="shared" si="11"/>
        <v>2.1414871616490638E-2</v>
      </c>
    </row>
    <row r="31" spans="1:29" s="5" customFormat="1" ht="13.5" customHeight="1" x14ac:dyDescent="0.25">
      <c r="A31" s="8" t="s">
        <v>36</v>
      </c>
      <c r="B31" s="16">
        <v>1360</v>
      </c>
      <c r="C31" s="17">
        <v>20</v>
      </c>
      <c r="D31" s="16">
        <v>1173</v>
      </c>
      <c r="E31" s="17">
        <v>20</v>
      </c>
      <c r="F31" s="35">
        <v>1214</v>
      </c>
      <c r="G31" s="18">
        <v>20</v>
      </c>
      <c r="H31" s="39">
        <v>1.12E-2</v>
      </c>
      <c r="I31" s="29">
        <v>1607</v>
      </c>
      <c r="J31" s="18">
        <f t="shared" si="2"/>
        <v>17</v>
      </c>
      <c r="K31" s="19">
        <f t="shared" si="3"/>
        <v>1.5913254443729267E-2</v>
      </c>
      <c r="L31" s="21">
        <v>1614</v>
      </c>
      <c r="M31" s="18">
        <f t="shared" si="4"/>
        <v>20</v>
      </c>
      <c r="N31" s="19">
        <f t="shared" si="5"/>
        <v>1.4283944280227268E-2</v>
      </c>
      <c r="O31" s="109">
        <v>1536</v>
      </c>
      <c r="P31" s="106">
        <v>20</v>
      </c>
      <c r="Q31" s="117">
        <v>1.3551904854334669E-2</v>
      </c>
      <c r="R31" s="109">
        <v>1240</v>
      </c>
      <c r="S31" s="106">
        <f t="shared" si="6"/>
        <v>21</v>
      </c>
      <c r="T31" s="117">
        <f t="shared" si="7"/>
        <v>1.0861187022633311E-2</v>
      </c>
      <c r="U31" s="109">
        <v>1004</v>
      </c>
      <c r="V31" s="106">
        <f t="shared" si="8"/>
        <v>22</v>
      </c>
      <c r="W31" s="112">
        <f t="shared" si="9"/>
        <v>8.6517415507643518E-3</v>
      </c>
      <c r="X31" s="109">
        <v>991</v>
      </c>
      <c r="Y31" s="106">
        <f t="shared" si="0"/>
        <v>23</v>
      </c>
      <c r="Z31" s="117">
        <f t="shared" si="1"/>
        <v>8.4082096707138072E-3</v>
      </c>
      <c r="AA31" s="109">
        <v>958.11</v>
      </c>
      <c r="AB31" s="106">
        <f t="shared" si="10"/>
        <v>24</v>
      </c>
      <c r="AC31" s="112">
        <f t="shared" si="11"/>
        <v>7.9883053963728922E-3</v>
      </c>
    </row>
    <row r="32" spans="1:29" s="5" customFormat="1" ht="13.5" customHeight="1" x14ac:dyDescent="0.25">
      <c r="A32" s="8" t="s">
        <v>37</v>
      </c>
      <c r="B32" s="16">
        <v>538</v>
      </c>
      <c r="C32" s="17">
        <v>27</v>
      </c>
      <c r="D32" s="16">
        <v>599</v>
      </c>
      <c r="E32" s="17">
        <v>26</v>
      </c>
      <c r="F32" s="30">
        <v>593</v>
      </c>
      <c r="G32" s="18">
        <v>26</v>
      </c>
      <c r="H32" s="39">
        <v>5.4999999999999997E-3</v>
      </c>
      <c r="I32" s="29">
        <v>584</v>
      </c>
      <c r="J32" s="18">
        <f t="shared" si="2"/>
        <v>26</v>
      </c>
      <c r="K32" s="19">
        <f t="shared" si="3"/>
        <v>5.7830370847155518E-3</v>
      </c>
      <c r="L32" s="33">
        <v>568</v>
      </c>
      <c r="M32" s="18">
        <f t="shared" si="4"/>
        <v>28</v>
      </c>
      <c r="N32" s="19">
        <f t="shared" si="5"/>
        <v>5.0268155831283074E-3</v>
      </c>
      <c r="O32" s="109">
        <v>569</v>
      </c>
      <c r="P32" s="106">
        <v>28</v>
      </c>
      <c r="Q32" s="117">
        <v>5.0202043373153817E-3</v>
      </c>
      <c r="R32" s="109">
        <v>580</v>
      </c>
      <c r="S32" s="106">
        <f t="shared" si="6"/>
        <v>28</v>
      </c>
      <c r="T32" s="117">
        <f t="shared" si="7"/>
        <v>5.0802326396188072E-3</v>
      </c>
      <c r="U32" s="109">
        <v>590</v>
      </c>
      <c r="V32" s="106">
        <f t="shared" si="8"/>
        <v>28</v>
      </c>
      <c r="W32" s="112">
        <f t="shared" si="9"/>
        <v>5.0841907519431949E-3</v>
      </c>
      <c r="X32" s="109">
        <v>601</v>
      </c>
      <c r="Y32" s="106">
        <f t="shared" si="0"/>
        <v>27</v>
      </c>
      <c r="Z32" s="117">
        <f t="shared" si="1"/>
        <v>5.0992270555993927E-3</v>
      </c>
      <c r="AA32" s="109">
        <v>585.03</v>
      </c>
      <c r="AB32" s="106">
        <f t="shared" si="10"/>
        <v>27</v>
      </c>
      <c r="AC32" s="112">
        <f t="shared" si="11"/>
        <v>4.8777262590308347E-3</v>
      </c>
    </row>
    <row r="33" spans="1:29" s="5" customFormat="1" ht="13.5" customHeight="1" x14ac:dyDescent="0.25">
      <c r="A33" s="8" t="s">
        <v>38</v>
      </c>
      <c r="B33" s="16">
        <v>4590</v>
      </c>
      <c r="C33" s="17">
        <v>7</v>
      </c>
      <c r="D33" s="16">
        <v>4757</v>
      </c>
      <c r="E33" s="17">
        <v>7</v>
      </c>
      <c r="F33" s="35">
        <v>4640</v>
      </c>
      <c r="G33" s="18">
        <v>8</v>
      </c>
      <c r="H33" s="39">
        <v>4.2700000000000002E-2</v>
      </c>
      <c r="I33" s="29">
        <v>4533</v>
      </c>
      <c r="J33" s="18">
        <f t="shared" si="2"/>
        <v>7</v>
      </c>
      <c r="K33" s="19">
        <f t="shared" si="3"/>
        <v>4.4887854631876022E-2</v>
      </c>
      <c r="L33" s="21">
        <v>4315</v>
      </c>
      <c r="M33" s="18">
        <f t="shared" si="4"/>
        <v>8</v>
      </c>
      <c r="N33" s="19">
        <f t="shared" si="5"/>
        <v>3.8187868382391986E-2</v>
      </c>
      <c r="O33" s="109">
        <v>4084</v>
      </c>
      <c r="P33" s="106">
        <v>8</v>
      </c>
      <c r="Q33" s="117">
        <v>3.6032538688217958E-2</v>
      </c>
      <c r="R33" s="109">
        <v>3987</v>
      </c>
      <c r="S33" s="106">
        <f t="shared" si="6"/>
        <v>8</v>
      </c>
      <c r="T33" s="117">
        <f t="shared" si="7"/>
        <v>3.4922219886483079E-2</v>
      </c>
      <c r="U33" s="109">
        <v>3230</v>
      </c>
      <c r="V33" s="106">
        <f t="shared" si="8"/>
        <v>11</v>
      </c>
      <c r="W33" s="112">
        <f t="shared" si="9"/>
        <v>2.7833790048773763E-2</v>
      </c>
      <c r="X33" s="109">
        <v>3002</v>
      </c>
      <c r="Y33" s="106">
        <f t="shared" si="0"/>
        <v>12</v>
      </c>
      <c r="Z33" s="117">
        <f t="shared" si="1"/>
        <v>2.5470681565573007E-2</v>
      </c>
      <c r="AA33" s="109">
        <v>2805.1</v>
      </c>
      <c r="AB33" s="106">
        <f t="shared" si="10"/>
        <v>14</v>
      </c>
      <c r="AC33" s="112">
        <f t="shared" si="11"/>
        <v>2.3387706492329272E-2</v>
      </c>
    </row>
    <row r="34" spans="1:29" s="5" customFormat="1" ht="13.5" customHeight="1" x14ac:dyDescent="0.25">
      <c r="A34" s="8" t="s">
        <v>39</v>
      </c>
      <c r="B34" s="16">
        <v>3045</v>
      </c>
      <c r="C34" s="17">
        <v>12</v>
      </c>
      <c r="D34" s="16">
        <v>3168</v>
      </c>
      <c r="E34" s="17">
        <v>12</v>
      </c>
      <c r="F34" s="35">
        <v>3447</v>
      </c>
      <c r="G34" s="18">
        <v>10</v>
      </c>
      <c r="H34" s="39">
        <v>3.1699999999999999E-2</v>
      </c>
      <c r="I34" s="29">
        <v>3686</v>
      </c>
      <c r="J34" s="18">
        <f t="shared" si="2"/>
        <v>10</v>
      </c>
      <c r="K34" s="19">
        <f t="shared" si="3"/>
        <v>3.6500470366886174E-2</v>
      </c>
      <c r="L34" s="21">
        <v>3403</v>
      </c>
      <c r="M34" s="18">
        <f t="shared" si="4"/>
        <v>11</v>
      </c>
      <c r="N34" s="19">
        <f t="shared" si="5"/>
        <v>3.011664336159442E-2</v>
      </c>
      <c r="O34" s="109">
        <v>3873</v>
      </c>
      <c r="P34" s="106">
        <v>9</v>
      </c>
      <c r="Q34" s="117">
        <v>3.4170916341691518E-2</v>
      </c>
      <c r="R34" s="109">
        <v>3886</v>
      </c>
      <c r="S34" s="106">
        <f t="shared" si="6"/>
        <v>10</v>
      </c>
      <c r="T34" s="117">
        <f t="shared" si="7"/>
        <v>3.4037558685446008E-2</v>
      </c>
      <c r="U34" s="109">
        <v>4513</v>
      </c>
      <c r="V34" s="106">
        <f t="shared" si="8"/>
        <v>8</v>
      </c>
      <c r="W34" s="112">
        <f t="shared" si="9"/>
        <v>3.8889750616134984E-2</v>
      </c>
      <c r="X34" s="109">
        <v>4963</v>
      </c>
      <c r="Y34" s="106">
        <f t="shared" si="0"/>
        <v>8</v>
      </c>
      <c r="Z34" s="117">
        <f t="shared" si="1"/>
        <v>4.2108924920032917E-2</v>
      </c>
      <c r="AA34" s="109">
        <v>5134.0200000000004</v>
      </c>
      <c r="AB34" s="106">
        <f t="shared" si="10"/>
        <v>7</v>
      </c>
      <c r="AC34" s="112">
        <f t="shared" si="11"/>
        <v>4.2805230788830466E-2</v>
      </c>
    </row>
    <row r="35" spans="1:29" s="5" customFormat="1" ht="13.5" customHeight="1" x14ac:dyDescent="0.25">
      <c r="A35" s="8" t="s">
        <v>40</v>
      </c>
      <c r="B35" s="16">
        <v>9638</v>
      </c>
      <c r="C35" s="17">
        <v>3</v>
      </c>
      <c r="D35" s="16">
        <v>9917</v>
      </c>
      <c r="E35" s="17">
        <v>3</v>
      </c>
      <c r="F35" s="35">
        <v>10055</v>
      </c>
      <c r="G35" s="18">
        <v>3</v>
      </c>
      <c r="H35" s="39">
        <v>9.2499999999999999E-2</v>
      </c>
      <c r="I35" s="29">
        <v>9822</v>
      </c>
      <c r="J35" s="18">
        <f t="shared" si="2"/>
        <v>2</v>
      </c>
      <c r="K35" s="19">
        <f t="shared" si="3"/>
        <v>9.7261969599445455E-2</v>
      </c>
      <c r="L35" s="21">
        <v>9741</v>
      </c>
      <c r="M35" s="18">
        <f t="shared" si="4"/>
        <v>3</v>
      </c>
      <c r="N35" s="19">
        <f t="shared" si="5"/>
        <v>8.620811724516346E-2</v>
      </c>
      <c r="O35" s="109">
        <v>9568</v>
      </c>
      <c r="P35" s="106">
        <v>3</v>
      </c>
      <c r="Q35" s="117">
        <v>8.4417073988459712E-2</v>
      </c>
      <c r="R35" s="109">
        <v>9422</v>
      </c>
      <c r="S35" s="106">
        <f t="shared" si="6"/>
        <v>3</v>
      </c>
      <c r="T35" s="117">
        <f t="shared" si="7"/>
        <v>8.2527503328428287E-2</v>
      </c>
      <c r="U35" s="109">
        <v>9225</v>
      </c>
      <c r="V35" s="106">
        <f t="shared" si="8"/>
        <v>3</v>
      </c>
      <c r="W35" s="112">
        <f t="shared" si="9"/>
        <v>7.9494338451993177E-2</v>
      </c>
      <c r="X35" s="109">
        <v>9467</v>
      </c>
      <c r="Y35" s="106">
        <f t="shared" si="0"/>
        <v>3</v>
      </c>
      <c r="Z35" s="117">
        <f t="shared" si="1"/>
        <v>8.0323431839200418E-2</v>
      </c>
      <c r="AA35" s="109">
        <v>9912.6</v>
      </c>
      <c r="AB35" s="106">
        <f t="shared" si="10"/>
        <v>3</v>
      </c>
      <c r="AC35" s="112">
        <f t="shared" si="11"/>
        <v>8.2646957105223753E-2</v>
      </c>
    </row>
    <row r="36" spans="1:29" s="5" customFormat="1" ht="13.5" customHeight="1" x14ac:dyDescent="0.25">
      <c r="A36" s="8" t="s">
        <v>41</v>
      </c>
      <c r="B36" s="16">
        <v>1463</v>
      </c>
      <c r="C36" s="17">
        <v>18</v>
      </c>
      <c r="D36" s="16">
        <v>1719</v>
      </c>
      <c r="E36" s="17">
        <v>16</v>
      </c>
      <c r="F36" s="35">
        <v>1850</v>
      </c>
      <c r="G36" s="18">
        <v>16</v>
      </c>
      <c r="H36" s="39">
        <v>1.7000000000000001E-2</v>
      </c>
      <c r="I36" s="29">
        <v>1773</v>
      </c>
      <c r="J36" s="18">
        <f t="shared" si="2"/>
        <v>15</v>
      </c>
      <c r="K36" s="19">
        <f t="shared" si="3"/>
        <v>1.7557062930138138E-2</v>
      </c>
      <c r="L36" s="21">
        <v>1931</v>
      </c>
      <c r="M36" s="18">
        <f t="shared" si="4"/>
        <v>17</v>
      </c>
      <c r="N36" s="19">
        <f t="shared" si="5"/>
        <v>1.708940297714923E-2</v>
      </c>
      <c r="O36" s="109">
        <v>1606</v>
      </c>
      <c r="P36" s="106">
        <v>19</v>
      </c>
      <c r="Q36" s="117">
        <v>1.4169504684935857E-2</v>
      </c>
      <c r="R36" s="109">
        <v>1605</v>
      </c>
      <c r="S36" s="106">
        <f t="shared" si="6"/>
        <v>19</v>
      </c>
      <c r="T36" s="117">
        <f t="shared" si="7"/>
        <v>1.4058229976876183E-2</v>
      </c>
      <c r="U36" s="109">
        <v>1594</v>
      </c>
      <c r="V36" s="106">
        <f t="shared" si="8"/>
        <v>20</v>
      </c>
      <c r="W36" s="112">
        <f t="shared" si="9"/>
        <v>1.3735932302707548E-2</v>
      </c>
      <c r="X36" s="109">
        <v>1627</v>
      </c>
      <c r="Y36" s="106">
        <f t="shared" si="0"/>
        <v>20</v>
      </c>
      <c r="Z36" s="117">
        <f t="shared" si="1"/>
        <v>1.3804396704592698E-2</v>
      </c>
      <c r="AA36" s="109">
        <v>1903.11</v>
      </c>
      <c r="AB36" s="106">
        <f t="shared" si="10"/>
        <v>19</v>
      </c>
      <c r="AC36" s="112">
        <f t="shared" si="11"/>
        <v>1.5867305301991642E-2</v>
      </c>
    </row>
    <row r="37" spans="1:29" s="5" customFormat="1" ht="13.5" customHeight="1" x14ac:dyDescent="0.25">
      <c r="A37" s="8" t="s">
        <v>42</v>
      </c>
      <c r="B37" s="16">
        <v>5718</v>
      </c>
      <c r="C37" s="17">
        <v>5</v>
      </c>
      <c r="D37" s="16">
        <v>5776</v>
      </c>
      <c r="E37" s="17">
        <v>6</v>
      </c>
      <c r="F37" s="35">
        <v>6365</v>
      </c>
      <c r="G37" s="18">
        <v>6</v>
      </c>
      <c r="H37" s="39">
        <v>5.8599999999999999E-2</v>
      </c>
      <c r="I37" s="29">
        <v>7248</v>
      </c>
      <c r="J37" s="18">
        <f t="shared" si="2"/>
        <v>4</v>
      </c>
      <c r="K37" s="19">
        <f t="shared" si="3"/>
        <v>7.1773035599346433E-2</v>
      </c>
      <c r="L37" s="21">
        <v>7608</v>
      </c>
      <c r="M37" s="18">
        <f t="shared" si="4"/>
        <v>5</v>
      </c>
      <c r="N37" s="19">
        <f t="shared" si="5"/>
        <v>6.7331008726127045E-2</v>
      </c>
      <c r="O37" s="110">
        <v>8263</v>
      </c>
      <c r="P37" s="107">
        <v>4</v>
      </c>
      <c r="Q37" s="121">
        <v>7.2903248575108964E-2</v>
      </c>
      <c r="R37" s="110">
        <v>8671</v>
      </c>
      <c r="S37" s="107">
        <f t="shared" si="6"/>
        <v>4</v>
      </c>
      <c r="T37" s="121">
        <f t="shared" si="7"/>
        <v>7.5949477962301171E-2</v>
      </c>
      <c r="U37" s="110">
        <v>8635</v>
      </c>
      <c r="V37" s="107">
        <f t="shared" si="8"/>
        <v>4</v>
      </c>
      <c r="W37" s="113">
        <f t="shared" si="9"/>
        <v>7.4410147700049986E-2</v>
      </c>
      <c r="X37" s="110">
        <v>8810</v>
      </c>
      <c r="Y37" s="107">
        <f t="shared" si="0"/>
        <v>4</v>
      </c>
      <c r="Z37" s="121">
        <f t="shared" si="1"/>
        <v>7.4749068818353817E-2</v>
      </c>
      <c r="AA37" s="110">
        <v>8893.01</v>
      </c>
      <c r="AB37" s="107">
        <f t="shared" si="10"/>
        <v>4</v>
      </c>
      <c r="AC37" s="113">
        <f t="shared" si="11"/>
        <v>7.4146058148853569E-2</v>
      </c>
    </row>
    <row r="38" spans="1:29" s="5" customFormat="1" ht="13.5" customHeight="1" x14ac:dyDescent="0.25">
      <c r="A38" s="167" t="s">
        <v>43</v>
      </c>
      <c r="B38" s="168">
        <v>101408</v>
      </c>
      <c r="C38" s="169"/>
      <c r="D38" s="168">
        <v>106324</v>
      </c>
      <c r="E38" s="169"/>
      <c r="F38" s="168">
        <v>108658</v>
      </c>
      <c r="G38" s="170"/>
      <c r="H38" s="171">
        <f>SUM(H6:H37)</f>
        <v>0.99999999999999989</v>
      </c>
      <c r="I38" s="168">
        <f>SUM(I6:I37)</f>
        <v>100985</v>
      </c>
      <c r="J38" s="170"/>
      <c r="K38" s="171">
        <f>SUM(K6:K37)</f>
        <v>0.99999999999999989</v>
      </c>
      <c r="L38" s="168">
        <f>SUM(L6:L37)</f>
        <v>112994</v>
      </c>
      <c r="M38" s="170"/>
      <c r="N38" s="171">
        <f>SUM(N6:N37)</f>
        <v>1</v>
      </c>
      <c r="O38" s="172">
        <v>113342</v>
      </c>
      <c r="P38" s="173"/>
      <c r="Q38" s="174">
        <v>0.9999823542905546</v>
      </c>
      <c r="R38" s="175">
        <f>SUM(R6:R37)</f>
        <v>114168</v>
      </c>
      <c r="S38" s="176"/>
      <c r="T38" s="177">
        <f>SUM(T6:T37)</f>
        <v>0.99999999999999978</v>
      </c>
      <c r="U38" s="175">
        <f>SUM(U6:U37)</f>
        <v>116046</v>
      </c>
      <c r="V38" s="176"/>
      <c r="W38" s="177">
        <f>SUM(W6:W37)</f>
        <v>0.99999999999999978</v>
      </c>
      <c r="X38" s="175">
        <f>SUM(X6:X37)</f>
        <v>117861</v>
      </c>
      <c r="Y38" s="176"/>
      <c r="Z38" s="177">
        <f>SUM(Z6:Z37)</f>
        <v>1</v>
      </c>
      <c r="AA38" s="175">
        <f>SUM(AA6:AA37)</f>
        <v>119939.08</v>
      </c>
      <c r="AB38" s="176"/>
      <c r="AC38" s="177">
        <f>SUM(AC6:AC37)</f>
        <v>0.99999999999999978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>
      <c r="B44" s="11"/>
      <c r="C44" s="11"/>
      <c r="D44" s="11"/>
      <c r="E44" s="11"/>
    </row>
    <row r="45" spans="1:29" s="5" customFormat="1" x14ac:dyDescent="0.25">
      <c r="B45" s="11"/>
      <c r="C45" s="11"/>
      <c r="D45" s="11"/>
      <c r="E45" s="11"/>
    </row>
    <row r="46" spans="1:29" s="5" customFormat="1" x14ac:dyDescent="0.25">
      <c r="B46" s="11"/>
      <c r="C46" s="11"/>
      <c r="D46" s="11"/>
      <c r="E46" s="11"/>
      <c r="H46" s="11"/>
      <c r="I46" s="11"/>
      <c r="J46" s="11"/>
      <c r="K46" s="11"/>
      <c r="L46" s="11"/>
    </row>
    <row r="47" spans="1:29" s="5" customFormat="1" x14ac:dyDescent="0.25">
      <c r="B47" s="11"/>
      <c r="C47" s="11"/>
      <c r="D47" s="11"/>
      <c r="E47" s="11"/>
      <c r="H47" s="11"/>
      <c r="I47" s="11"/>
      <c r="J47" s="11"/>
      <c r="K47" s="11"/>
      <c r="L47" s="11"/>
    </row>
    <row r="48" spans="1:29" s="5" customFormat="1" x14ac:dyDescent="0.2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x14ac:dyDescent="0.2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x14ac:dyDescent="0.2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x14ac:dyDescent="0.2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x14ac:dyDescent="0.2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x14ac:dyDescent="0.2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x14ac:dyDescent="0.2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x14ac:dyDescent="0.2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x14ac:dyDescent="0.2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x14ac:dyDescent="0.2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x14ac:dyDescent="0.2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x14ac:dyDescent="0.2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x14ac:dyDescent="0.2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x14ac:dyDescent="0.2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x14ac:dyDescent="0.2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x14ac:dyDescent="0.2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x14ac:dyDescent="0.2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x14ac:dyDescent="0.2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x14ac:dyDescent="0.2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x14ac:dyDescent="0.2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x14ac:dyDescent="0.2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x14ac:dyDescent="0.2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x14ac:dyDescent="0.2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x14ac:dyDescent="0.2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x14ac:dyDescent="0.2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x14ac:dyDescent="0.2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x14ac:dyDescent="0.2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x14ac:dyDescent="0.2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x14ac:dyDescent="0.2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x14ac:dyDescent="0.2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x14ac:dyDescent="0.2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x14ac:dyDescent="0.2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x14ac:dyDescent="0.2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x14ac:dyDescent="0.2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x14ac:dyDescent="0.2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x14ac:dyDescent="0.2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x14ac:dyDescent="0.2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x14ac:dyDescent="0.2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x14ac:dyDescent="0.2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x14ac:dyDescent="0.2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x14ac:dyDescent="0.2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x14ac:dyDescent="0.2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x14ac:dyDescent="0.2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x14ac:dyDescent="0.2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x14ac:dyDescent="0.2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x14ac:dyDescent="0.2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x14ac:dyDescent="0.2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x14ac:dyDescent="0.2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x14ac:dyDescent="0.2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x14ac:dyDescent="0.2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x14ac:dyDescent="0.2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x14ac:dyDescent="0.2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x14ac:dyDescent="0.2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x14ac:dyDescent="0.2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x14ac:dyDescent="0.2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x14ac:dyDescent="0.2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x14ac:dyDescent="0.2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x14ac:dyDescent="0.2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x14ac:dyDescent="0.2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x14ac:dyDescent="0.2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x14ac:dyDescent="0.2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x14ac:dyDescent="0.2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x14ac:dyDescent="0.2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x14ac:dyDescent="0.2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x14ac:dyDescent="0.2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x14ac:dyDescent="0.2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x14ac:dyDescent="0.2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x14ac:dyDescent="0.2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x14ac:dyDescent="0.2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x14ac:dyDescent="0.2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x14ac:dyDescent="0.2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x14ac:dyDescent="0.2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x14ac:dyDescent="0.2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x14ac:dyDescent="0.2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x14ac:dyDescent="0.2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x14ac:dyDescent="0.2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x14ac:dyDescent="0.2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x14ac:dyDescent="0.2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x14ac:dyDescent="0.2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x14ac:dyDescent="0.2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x14ac:dyDescent="0.2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x14ac:dyDescent="0.2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x14ac:dyDescent="0.2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x14ac:dyDescent="0.2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x14ac:dyDescent="0.2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x14ac:dyDescent="0.2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x14ac:dyDescent="0.2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x14ac:dyDescent="0.2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x14ac:dyDescent="0.2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x14ac:dyDescent="0.2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x14ac:dyDescent="0.2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x14ac:dyDescent="0.2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x14ac:dyDescent="0.2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x14ac:dyDescent="0.2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x14ac:dyDescent="0.2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x14ac:dyDescent="0.2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x14ac:dyDescent="0.2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x14ac:dyDescent="0.2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x14ac:dyDescent="0.2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x14ac:dyDescent="0.2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x14ac:dyDescent="0.2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x14ac:dyDescent="0.2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x14ac:dyDescent="0.2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x14ac:dyDescent="0.2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x14ac:dyDescent="0.2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x14ac:dyDescent="0.2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x14ac:dyDescent="0.2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x14ac:dyDescent="0.2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x14ac:dyDescent="0.2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x14ac:dyDescent="0.2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x14ac:dyDescent="0.2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x14ac:dyDescent="0.2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x14ac:dyDescent="0.2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x14ac:dyDescent="0.2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x14ac:dyDescent="0.2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x14ac:dyDescent="0.2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x14ac:dyDescent="0.25">
      <c r="B164" s="11"/>
      <c r="C164" s="11"/>
      <c r="D164" s="11"/>
      <c r="E164" s="11"/>
      <c r="H164" s="11"/>
      <c r="I164" s="11"/>
      <c r="J164" s="11"/>
      <c r="K164" s="11"/>
      <c r="L164" s="11"/>
    </row>
  </sheetData>
  <pageMargins left="0.79" right="0.79" top="0.98" bottom="0.98" header="0" footer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7.14062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3" width="8.8554687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117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352</v>
      </c>
      <c r="C6" s="17">
        <v>24</v>
      </c>
      <c r="D6" s="16">
        <v>328</v>
      </c>
      <c r="E6" s="17">
        <v>24</v>
      </c>
      <c r="F6" s="30">
        <v>343</v>
      </c>
      <c r="G6" s="18">
        <v>24</v>
      </c>
      <c r="H6" s="39">
        <v>3.8999999999999998E-3</v>
      </c>
      <c r="I6" s="32">
        <v>411</v>
      </c>
      <c r="J6" s="18">
        <f>_xlfn.RANK.EQ(I6,$I$6:$I$37)</f>
        <v>23</v>
      </c>
      <c r="K6" s="19">
        <f>I6/$I$38</f>
        <v>5.2888265496519151E-3</v>
      </c>
      <c r="L6" s="33">
        <v>337</v>
      </c>
      <c r="M6" s="18">
        <f>_xlfn.RANK.EQ(L6,$L$6:$L$37)</f>
        <v>25</v>
      </c>
      <c r="N6" s="19">
        <f>L6/$L$38</f>
        <v>3.1127613980639918E-3</v>
      </c>
      <c r="O6" s="109">
        <v>295</v>
      </c>
      <c r="P6" s="106">
        <v>24</v>
      </c>
      <c r="Q6" s="117">
        <v>3.8015463917525773E-3</v>
      </c>
      <c r="R6" s="108">
        <v>298</v>
      </c>
      <c r="S6" s="105">
        <f>_xlfn.RANK.EQ(R6,$R$6:$R$37)</f>
        <v>25</v>
      </c>
      <c r="T6" s="137">
        <f>R6/$R$38</f>
        <v>3.8291037584323802E-3</v>
      </c>
      <c r="U6" s="108">
        <v>278</v>
      </c>
      <c r="V6" s="105">
        <f>_xlfn.RANK.EQ(U6,$U$6:$U$37)</f>
        <v>25</v>
      </c>
      <c r="W6" s="111">
        <f>U6/$U$38</f>
        <v>3.6098739141161651E-3</v>
      </c>
      <c r="X6" s="108">
        <v>309</v>
      </c>
      <c r="Y6" s="105">
        <f>_xlfn.RANK.EQ(X6,$X$6:$X$37)</f>
        <v>24</v>
      </c>
      <c r="Z6" s="137">
        <f>X6/$X$38</f>
        <v>4.0084059775840602E-3</v>
      </c>
      <c r="AA6" s="108">
        <v>358.08</v>
      </c>
      <c r="AB6" s="105">
        <f>_xlfn.RANK.EQ(AA6,$AA$6:$AA$37)</f>
        <v>23</v>
      </c>
      <c r="AC6" s="111">
        <f>AA6/$AA$38</f>
        <v>4.6168145758694852E-3</v>
      </c>
    </row>
    <row r="7" spans="1:29" s="5" customFormat="1" ht="13.5" customHeight="1" x14ac:dyDescent="0.25">
      <c r="A7" s="8" t="s">
        <v>12</v>
      </c>
      <c r="B7" s="16">
        <v>419</v>
      </c>
      <c r="C7" s="17">
        <v>23</v>
      </c>
      <c r="D7" s="16">
        <v>474</v>
      </c>
      <c r="E7" s="17">
        <v>22</v>
      </c>
      <c r="F7" s="30">
        <v>578</v>
      </c>
      <c r="G7" s="18">
        <v>22</v>
      </c>
      <c r="H7" s="39">
        <v>6.6E-3</v>
      </c>
      <c r="I7" s="32">
        <v>552</v>
      </c>
      <c r="J7" s="18">
        <f t="shared" ref="J7:J37" si="0">_xlfn.RANK.EQ(I7,$I$6:$I$37)</f>
        <v>22</v>
      </c>
      <c r="K7" s="19">
        <f t="shared" ref="K7:K37" si="1">I7/$I$38</f>
        <v>7.1032414973427188E-3</v>
      </c>
      <c r="L7" s="33">
        <v>423</v>
      </c>
      <c r="M7" s="18">
        <f t="shared" ref="M7:M37" si="2">_xlfn.RANK.EQ(L7,$L$6:$L$37)</f>
        <v>24</v>
      </c>
      <c r="N7" s="19">
        <f t="shared" ref="N7:N37" si="3">L7/$L$38</f>
        <v>3.9071159388162271E-3</v>
      </c>
      <c r="O7" s="109">
        <v>408</v>
      </c>
      <c r="P7" s="106">
        <v>23</v>
      </c>
      <c r="Q7" s="117">
        <v>5.2577319587628867E-3</v>
      </c>
      <c r="R7" s="109">
        <v>389</v>
      </c>
      <c r="S7" s="106">
        <f t="shared" ref="S7:S37" si="4">_xlfn.RANK.EQ(R7,$R$6:$R$37)</f>
        <v>23</v>
      </c>
      <c r="T7" s="117">
        <f t="shared" ref="T7:T37" si="5">R7/$R$38</f>
        <v>4.9983938323160939E-3</v>
      </c>
      <c r="U7" s="109">
        <v>383</v>
      </c>
      <c r="V7" s="106">
        <f t="shared" ref="V7:V37" si="6">_xlfn.RANK.EQ(U7,$U$6:$U$37)</f>
        <v>23</v>
      </c>
      <c r="W7" s="112">
        <f t="shared" ref="W7:W37" si="7">U7/$U$38</f>
        <v>4.9733155003830621E-3</v>
      </c>
      <c r="X7" s="109">
        <v>429</v>
      </c>
      <c r="Y7" s="106">
        <f>_xlfn.RANK.EQ(X7,$X$6:$X$37)</f>
        <v>22</v>
      </c>
      <c r="Z7" s="117">
        <f>X7/$X$38</f>
        <v>5.5650684931506846E-3</v>
      </c>
      <c r="AA7" s="109">
        <v>405.03</v>
      </c>
      <c r="AB7" s="106">
        <f>_xlfn.RANK.EQ(AA7,$AA$6:$AA$37)</f>
        <v>22</v>
      </c>
      <c r="AC7" s="112">
        <f>AA7/$AA$38</f>
        <v>5.2221526130038472E-3</v>
      </c>
    </row>
    <row r="8" spans="1:29" s="5" customFormat="1" ht="13.5" customHeight="1" x14ac:dyDescent="0.25">
      <c r="A8" s="8" t="s">
        <v>13</v>
      </c>
      <c r="B8" s="16">
        <v>836</v>
      </c>
      <c r="C8" s="17">
        <v>20</v>
      </c>
      <c r="D8" s="16">
        <v>875</v>
      </c>
      <c r="E8" s="17">
        <v>21</v>
      </c>
      <c r="F8" s="30">
        <v>892</v>
      </c>
      <c r="G8" s="18">
        <v>20</v>
      </c>
      <c r="H8" s="39">
        <v>1.0200000000000001E-2</v>
      </c>
      <c r="I8" s="32">
        <v>924</v>
      </c>
      <c r="J8" s="18">
        <f t="shared" si="0"/>
        <v>19</v>
      </c>
      <c r="K8" s="19">
        <f t="shared" si="1"/>
        <v>1.1890208593378028E-2</v>
      </c>
      <c r="L8" s="21">
        <v>1010</v>
      </c>
      <c r="M8" s="18">
        <f t="shared" si="2"/>
        <v>19</v>
      </c>
      <c r="N8" s="19">
        <f t="shared" si="3"/>
        <v>9.3290475134855545E-3</v>
      </c>
      <c r="O8" s="109">
        <v>870</v>
      </c>
      <c r="P8" s="106">
        <v>19</v>
      </c>
      <c r="Q8" s="117">
        <v>1.1211340206185567E-2</v>
      </c>
      <c r="R8" s="109">
        <v>960</v>
      </c>
      <c r="S8" s="106">
        <f t="shared" si="4"/>
        <v>18</v>
      </c>
      <c r="T8" s="117">
        <f t="shared" si="5"/>
        <v>1.2335367812399614E-2</v>
      </c>
      <c r="U8" s="109">
        <v>889</v>
      </c>
      <c r="V8" s="106">
        <f t="shared" si="6"/>
        <v>19</v>
      </c>
      <c r="W8" s="112">
        <f t="shared" si="7"/>
        <v>1.154380543039306E-2</v>
      </c>
      <c r="X8" s="109">
        <v>848</v>
      </c>
      <c r="Y8" s="106">
        <f>_xlfn.RANK.EQ(X8,$X$6:$X$37)</f>
        <v>20</v>
      </c>
      <c r="Z8" s="117">
        <f>X8/$X$38</f>
        <v>1.1000415110004151E-2</v>
      </c>
      <c r="AA8" s="109">
        <v>832.04</v>
      </c>
      <c r="AB8" s="106">
        <f>_xlfn.RANK.EQ(AA8,$AA$6:$AA$37)</f>
        <v>20</v>
      </c>
      <c r="AC8" s="112">
        <f>AA8/$AA$38</f>
        <v>1.0727698837428638E-2</v>
      </c>
    </row>
    <row r="9" spans="1:29" s="5" customFormat="1" ht="13.5" customHeight="1" x14ac:dyDescent="0.25">
      <c r="A9" s="8" t="s">
        <v>14</v>
      </c>
      <c r="B9" s="16">
        <v>50</v>
      </c>
      <c r="C9" s="17">
        <v>27</v>
      </c>
      <c r="D9" s="16" t="s">
        <v>57</v>
      </c>
      <c r="E9" s="17" t="s">
        <v>57</v>
      </c>
      <c r="F9" s="30">
        <v>60</v>
      </c>
      <c r="G9" s="18">
        <v>27</v>
      </c>
      <c r="H9" s="39">
        <v>6.9999999999999999E-4</v>
      </c>
      <c r="I9" s="16">
        <v>60</v>
      </c>
      <c r="J9" s="18">
        <f t="shared" si="0"/>
        <v>27</v>
      </c>
      <c r="K9" s="19">
        <f t="shared" si="1"/>
        <v>7.7209146710246937E-4</v>
      </c>
      <c r="L9" s="16">
        <v>62</v>
      </c>
      <c r="M9" s="18">
        <f t="shared" si="2"/>
        <v>29</v>
      </c>
      <c r="N9" s="19">
        <f t="shared" si="3"/>
        <v>5.7267420379812314E-4</v>
      </c>
      <c r="O9" s="109">
        <v>65</v>
      </c>
      <c r="P9" s="106">
        <v>27</v>
      </c>
      <c r="Q9" s="117">
        <v>8.3762886597938139E-4</v>
      </c>
      <c r="R9" s="109">
        <v>62</v>
      </c>
      <c r="S9" s="106">
        <f t="shared" si="4"/>
        <v>27</v>
      </c>
      <c r="T9" s="117">
        <f t="shared" si="5"/>
        <v>7.9665917121747511E-4</v>
      </c>
      <c r="U9" s="109">
        <v>73</v>
      </c>
      <c r="V9" s="106">
        <f t="shared" si="6"/>
        <v>27</v>
      </c>
      <c r="W9" s="112">
        <f t="shared" si="7"/>
        <v>9.4791653140460449E-4</v>
      </c>
      <c r="X9" s="109">
        <v>73</v>
      </c>
      <c r="Y9" s="106">
        <f>_xlfn.RANK.EQ(X9,$X$6:$X$37)</f>
        <v>27</v>
      </c>
      <c r="Z9" s="117">
        <f>X9/$X$38</f>
        <v>9.46969696969697E-4</v>
      </c>
      <c r="AA9" s="109">
        <v>71.819999999999993</v>
      </c>
      <c r="AB9" s="106">
        <f>_xlfn.RANK.EQ(AA9,$AA$6:$AA$37)</f>
        <v>27</v>
      </c>
      <c r="AC9" s="112">
        <f>AA9/$AA$38</f>
        <v>9.2599313795505586E-4</v>
      </c>
    </row>
    <row r="10" spans="1:29" s="5" customFormat="1" ht="13.5" customHeight="1" x14ac:dyDescent="0.25">
      <c r="A10" s="8" t="s">
        <v>15</v>
      </c>
      <c r="B10" s="16" t="s">
        <v>57</v>
      </c>
      <c r="C10" s="17" t="s">
        <v>57</v>
      </c>
      <c r="D10" s="16" t="s">
        <v>57</v>
      </c>
      <c r="E10" s="17" t="s">
        <v>57</v>
      </c>
      <c r="F10" s="16" t="s">
        <v>57</v>
      </c>
      <c r="G10" s="18" t="s">
        <v>57</v>
      </c>
      <c r="H10" s="39" t="s">
        <v>57</v>
      </c>
      <c r="I10" s="22" t="s">
        <v>57</v>
      </c>
      <c r="J10" s="58" t="s">
        <v>57</v>
      </c>
      <c r="K10" s="59" t="s">
        <v>57</v>
      </c>
      <c r="L10" s="22" t="s">
        <v>57</v>
      </c>
      <c r="M10" s="58" t="s">
        <v>57</v>
      </c>
      <c r="N10" s="59" t="s">
        <v>57</v>
      </c>
      <c r="O10" s="24" t="s">
        <v>57</v>
      </c>
      <c r="P10" s="25" t="s">
        <v>57</v>
      </c>
      <c r="Q10" s="25" t="s">
        <v>57</v>
      </c>
      <c r="R10" s="24" t="s">
        <v>57</v>
      </c>
      <c r="S10" s="25" t="s">
        <v>57</v>
      </c>
      <c r="T10" s="25" t="s">
        <v>57</v>
      </c>
      <c r="U10" s="24" t="s">
        <v>102</v>
      </c>
      <c r="V10" s="106"/>
      <c r="W10" s="112"/>
      <c r="X10" s="24"/>
      <c r="Y10" s="106"/>
      <c r="Z10" s="117"/>
      <c r="AA10" s="24"/>
      <c r="AB10" s="106"/>
      <c r="AC10" s="112"/>
    </row>
    <row r="11" spans="1:29" s="5" customFormat="1" ht="13.5" customHeight="1" x14ac:dyDescent="0.25">
      <c r="A11" s="8" t="s">
        <v>16</v>
      </c>
      <c r="B11" s="16">
        <v>2623</v>
      </c>
      <c r="C11" s="17">
        <v>15</v>
      </c>
      <c r="D11" s="16">
        <v>2625</v>
      </c>
      <c r="E11" s="17">
        <v>15</v>
      </c>
      <c r="F11" s="16">
        <v>2400</v>
      </c>
      <c r="G11" s="18">
        <v>16</v>
      </c>
      <c r="H11" s="39">
        <v>2.7300000000000001E-2</v>
      </c>
      <c r="I11" s="20">
        <v>2285</v>
      </c>
      <c r="J11" s="18">
        <f t="shared" si="0"/>
        <v>15</v>
      </c>
      <c r="K11" s="19">
        <f t="shared" si="1"/>
        <v>2.9403816705485711E-2</v>
      </c>
      <c r="L11" s="20">
        <v>1401</v>
      </c>
      <c r="M11" s="18">
        <f t="shared" si="2"/>
        <v>16</v>
      </c>
      <c r="N11" s="19">
        <f t="shared" si="3"/>
        <v>1.2940589669696297E-2</v>
      </c>
      <c r="O11" s="109">
        <v>1272</v>
      </c>
      <c r="P11" s="106">
        <v>15</v>
      </c>
      <c r="Q11" s="117">
        <v>1.6391752577319587E-2</v>
      </c>
      <c r="R11" s="109">
        <v>1332</v>
      </c>
      <c r="S11" s="106">
        <f t="shared" si="4"/>
        <v>15</v>
      </c>
      <c r="T11" s="117">
        <f t="shared" si="5"/>
        <v>1.7115322839704464E-2</v>
      </c>
      <c r="U11" s="109">
        <v>1216</v>
      </c>
      <c r="V11" s="106">
        <f t="shared" si="6"/>
        <v>15</v>
      </c>
      <c r="W11" s="112">
        <f t="shared" si="7"/>
        <v>1.5789952084767109E-2</v>
      </c>
      <c r="X11" s="109">
        <v>1194</v>
      </c>
      <c r="Y11" s="106">
        <f>_xlfn.RANK.EQ(X11,$X$6:$X$37)</f>
        <v>15</v>
      </c>
      <c r="Z11" s="117">
        <f>X11/$X$38</f>
        <v>1.548879202988792E-2</v>
      </c>
      <c r="AA11" s="109">
        <v>1154.55</v>
      </c>
      <c r="AB11" s="106">
        <f>_xlfn.RANK.EQ(AA11,$AA$6:$AA$37)</f>
        <v>16</v>
      </c>
      <c r="AC11" s="112">
        <f>AA11/$AA$38</f>
        <v>1.4885900548955859E-2</v>
      </c>
    </row>
    <row r="12" spans="1:29" s="5" customFormat="1" ht="13.5" customHeight="1" x14ac:dyDescent="0.25">
      <c r="A12" s="8" t="s">
        <v>17</v>
      </c>
      <c r="B12" s="16">
        <v>10462</v>
      </c>
      <c r="C12" s="17">
        <v>1</v>
      </c>
      <c r="D12" s="16">
        <v>10228</v>
      </c>
      <c r="E12" s="17">
        <v>1</v>
      </c>
      <c r="F12" s="35">
        <v>9824</v>
      </c>
      <c r="G12" s="18">
        <v>1</v>
      </c>
      <c r="H12" s="39">
        <v>0.1119</v>
      </c>
      <c r="I12" s="20">
        <v>5273</v>
      </c>
      <c r="J12" s="18">
        <f t="shared" si="0"/>
        <v>6</v>
      </c>
      <c r="K12" s="19">
        <f t="shared" si="1"/>
        <v>6.7853971767188687E-2</v>
      </c>
      <c r="L12" s="21">
        <v>9424</v>
      </c>
      <c r="M12" s="18">
        <f t="shared" si="2"/>
        <v>2</v>
      </c>
      <c r="N12" s="19">
        <f t="shared" si="3"/>
        <v>8.7046478977314712E-2</v>
      </c>
      <c r="O12" s="109">
        <v>8331</v>
      </c>
      <c r="P12" s="106">
        <v>2</v>
      </c>
      <c r="Q12" s="117">
        <v>0.10735824742268041</v>
      </c>
      <c r="R12" s="109">
        <v>8966</v>
      </c>
      <c r="S12" s="106">
        <f t="shared" si="4"/>
        <v>1</v>
      </c>
      <c r="T12" s="117">
        <f t="shared" si="5"/>
        <v>0.1152071956312239</v>
      </c>
      <c r="U12" s="109">
        <v>8314</v>
      </c>
      <c r="V12" s="106">
        <f t="shared" si="6"/>
        <v>2</v>
      </c>
      <c r="W12" s="112">
        <f t="shared" si="7"/>
        <v>0.10795860331640934</v>
      </c>
      <c r="X12" s="109">
        <v>7403</v>
      </c>
      <c r="Y12" s="106">
        <f>_xlfn.RANK.EQ(X12,$X$6:$X$37)</f>
        <v>4</v>
      </c>
      <c r="Z12" s="117">
        <f>X12/$X$38</f>
        <v>9.603310502283105E-2</v>
      </c>
      <c r="AA12" s="109">
        <v>7902.7</v>
      </c>
      <c r="AB12" s="106">
        <f>_xlfn.RANK.EQ(AA12,$AA$6:$AA$37)</f>
        <v>2</v>
      </c>
      <c r="AC12" s="112">
        <f>AA12/$AA$38</f>
        <v>0.10189147829737427</v>
      </c>
    </row>
    <row r="13" spans="1:29" s="5" customFormat="1" ht="13.5" customHeight="1" x14ac:dyDescent="0.25">
      <c r="A13" s="8" t="s">
        <v>18</v>
      </c>
      <c r="B13" s="16">
        <v>109</v>
      </c>
      <c r="C13" s="17">
        <v>26</v>
      </c>
      <c r="D13" s="16">
        <v>130</v>
      </c>
      <c r="E13" s="17">
        <v>26</v>
      </c>
      <c r="F13" s="30">
        <v>126</v>
      </c>
      <c r="G13" s="18">
        <v>26</v>
      </c>
      <c r="H13" s="39">
        <v>1.4E-3</v>
      </c>
      <c r="I13" s="16">
        <v>57</v>
      </c>
      <c r="J13" s="18">
        <f t="shared" si="0"/>
        <v>28</v>
      </c>
      <c r="K13" s="19">
        <f t="shared" si="1"/>
        <v>7.3348689374734598E-4</v>
      </c>
      <c r="L13" s="33">
        <v>117</v>
      </c>
      <c r="M13" s="18">
        <f t="shared" si="2"/>
        <v>27</v>
      </c>
      <c r="N13" s="19">
        <f t="shared" si="3"/>
        <v>1.0806916426512969E-3</v>
      </c>
      <c r="O13" s="109">
        <v>120</v>
      </c>
      <c r="P13" s="106">
        <v>26</v>
      </c>
      <c r="Q13" s="117">
        <v>1.5463917525773195E-3</v>
      </c>
      <c r="R13" s="109">
        <v>111</v>
      </c>
      <c r="S13" s="106">
        <f t="shared" si="4"/>
        <v>26</v>
      </c>
      <c r="T13" s="117">
        <f t="shared" si="5"/>
        <v>1.4262769033087054E-3</v>
      </c>
      <c r="U13" s="109">
        <v>115</v>
      </c>
      <c r="V13" s="106">
        <f t="shared" si="6"/>
        <v>26</v>
      </c>
      <c r="W13" s="112">
        <f t="shared" si="7"/>
        <v>1.4932931659113633E-3</v>
      </c>
      <c r="X13" s="109">
        <v>110</v>
      </c>
      <c r="Y13" s="106">
        <f>_xlfn.RANK.EQ(X13,$X$6:$X$37)</f>
        <v>26</v>
      </c>
      <c r="Z13" s="117">
        <f>X13/$X$38</f>
        <v>1.4269406392694063E-3</v>
      </c>
      <c r="AA13" s="109">
        <v>147.87</v>
      </c>
      <c r="AB13" s="106">
        <f>_xlfn.RANK.EQ(AA13,$AA$6:$AA$37)</f>
        <v>26</v>
      </c>
      <c r="AC13" s="112">
        <f>AA13/$AA$38</f>
        <v>1.9065247188723771E-3</v>
      </c>
    </row>
    <row r="14" spans="1:29" s="5" customFormat="1" ht="13.5" customHeight="1" x14ac:dyDescent="0.25">
      <c r="A14" s="9" t="s">
        <v>19</v>
      </c>
      <c r="B14" s="24" t="s">
        <v>57</v>
      </c>
      <c r="C14" s="23" t="s">
        <v>57</v>
      </c>
      <c r="D14" s="24" t="s">
        <v>57</v>
      </c>
      <c r="E14" s="23" t="s">
        <v>57</v>
      </c>
      <c r="F14" s="24" t="s">
        <v>57</v>
      </c>
      <c r="G14" s="25" t="s">
        <v>57</v>
      </c>
      <c r="H14" s="40" t="s">
        <v>57</v>
      </c>
      <c r="I14" s="56" t="s">
        <v>57</v>
      </c>
      <c r="J14" s="57" t="s">
        <v>57</v>
      </c>
      <c r="K14" s="40" t="s">
        <v>57</v>
      </c>
      <c r="L14" s="56" t="s">
        <v>57</v>
      </c>
      <c r="M14" s="57" t="s">
        <v>57</v>
      </c>
      <c r="N14" s="40" t="s">
        <v>57</v>
      </c>
      <c r="O14" s="24" t="s">
        <v>57</v>
      </c>
      <c r="P14" s="25" t="s">
        <v>57</v>
      </c>
      <c r="Q14" s="25" t="s">
        <v>57</v>
      </c>
      <c r="R14" s="24" t="s">
        <v>57</v>
      </c>
      <c r="S14" s="25" t="s">
        <v>57</v>
      </c>
      <c r="T14" s="25" t="s">
        <v>57</v>
      </c>
      <c r="U14" s="24" t="s">
        <v>57</v>
      </c>
      <c r="V14" s="106"/>
      <c r="W14" s="112"/>
      <c r="X14" s="24"/>
      <c r="Y14" s="106"/>
      <c r="Z14" s="117"/>
      <c r="AA14" s="24"/>
      <c r="AB14" s="106"/>
      <c r="AC14" s="112"/>
    </row>
    <row r="15" spans="1:29" s="5" customFormat="1" ht="13.5" customHeight="1" x14ac:dyDescent="0.25">
      <c r="A15" s="8" t="s">
        <v>20</v>
      </c>
      <c r="B15" s="16">
        <v>3524</v>
      </c>
      <c r="C15" s="17">
        <v>11</v>
      </c>
      <c r="D15" s="16">
        <v>3127</v>
      </c>
      <c r="E15" s="17">
        <v>13</v>
      </c>
      <c r="F15" s="35">
        <v>2537</v>
      </c>
      <c r="G15" s="18">
        <v>15</v>
      </c>
      <c r="H15" s="39">
        <v>2.8899999999999999E-2</v>
      </c>
      <c r="I15" s="16">
        <v>2685</v>
      </c>
      <c r="J15" s="18">
        <f t="shared" si="0"/>
        <v>12</v>
      </c>
      <c r="K15" s="19">
        <f t="shared" si="1"/>
        <v>3.4551093152835506E-2</v>
      </c>
      <c r="L15" s="21">
        <v>2348</v>
      </c>
      <c r="M15" s="18">
        <f t="shared" si="2"/>
        <v>14</v>
      </c>
      <c r="N15" s="19">
        <f t="shared" si="3"/>
        <v>2.1687726298677306E-2</v>
      </c>
      <c r="O15" s="109">
        <v>2053</v>
      </c>
      <c r="P15" s="106">
        <v>13</v>
      </c>
      <c r="Q15" s="117">
        <v>2.645618556701031E-2</v>
      </c>
      <c r="R15" s="109">
        <v>2108</v>
      </c>
      <c r="S15" s="106">
        <f t="shared" si="4"/>
        <v>13</v>
      </c>
      <c r="T15" s="117">
        <f t="shared" si="5"/>
        <v>2.7086411821394152E-2</v>
      </c>
      <c r="U15" s="109">
        <v>2019</v>
      </c>
      <c r="V15" s="106">
        <f t="shared" si="6"/>
        <v>13</v>
      </c>
      <c r="W15" s="112">
        <f t="shared" si="7"/>
        <v>2.6217033930217761E-2</v>
      </c>
      <c r="X15" s="109">
        <v>2322</v>
      </c>
      <c r="Y15" s="106">
        <f t="shared" ref="Y15:Y31" si="8">_xlfn.RANK.EQ(X15,$X$6:$X$37)</f>
        <v>12</v>
      </c>
      <c r="Z15" s="117">
        <f t="shared" ref="Z15:Z31" si="9">X15/$X$38</f>
        <v>3.0121419676214196E-2</v>
      </c>
      <c r="AA15" s="109">
        <v>2240.17</v>
      </c>
      <c r="AB15" s="106">
        <f>_xlfn.RANK.EQ(AA15,$AA$6:$AA$37)</f>
        <v>13</v>
      </c>
      <c r="AC15" s="112">
        <f>AA15/$AA$38</f>
        <v>2.8883069449356414E-2</v>
      </c>
    </row>
    <row r="16" spans="1:29" s="5" customFormat="1" ht="13.5" customHeight="1" x14ac:dyDescent="0.25">
      <c r="A16" s="8" t="s">
        <v>21</v>
      </c>
      <c r="B16" s="16">
        <v>4212</v>
      </c>
      <c r="C16" s="17">
        <v>9</v>
      </c>
      <c r="D16" s="16">
        <v>4238</v>
      </c>
      <c r="E16" s="17">
        <v>9</v>
      </c>
      <c r="F16" s="35">
        <v>4338</v>
      </c>
      <c r="G16" s="18">
        <v>10</v>
      </c>
      <c r="H16" s="39">
        <v>4.9399999999999999E-2</v>
      </c>
      <c r="I16" s="20">
        <v>4350</v>
      </c>
      <c r="J16" s="18">
        <f t="shared" si="0"/>
        <v>8</v>
      </c>
      <c r="K16" s="19">
        <f t="shared" si="1"/>
        <v>5.597663136492903E-2</v>
      </c>
      <c r="L16" s="21">
        <v>4421</v>
      </c>
      <c r="M16" s="18">
        <f t="shared" si="2"/>
        <v>9</v>
      </c>
      <c r="N16" s="19">
        <f t="shared" si="3"/>
        <v>4.0835365403088748E-2</v>
      </c>
      <c r="O16" s="109">
        <v>4206</v>
      </c>
      <c r="P16" s="106">
        <v>8</v>
      </c>
      <c r="Q16" s="117">
        <v>5.4201030927835049E-2</v>
      </c>
      <c r="R16" s="109">
        <v>3147</v>
      </c>
      <c r="S16" s="106">
        <f t="shared" si="4"/>
        <v>9</v>
      </c>
      <c r="T16" s="117">
        <f t="shared" si="5"/>
        <v>4.0436877610022487E-2</v>
      </c>
      <c r="U16" s="109">
        <v>2987</v>
      </c>
      <c r="V16" s="106">
        <f t="shared" si="6"/>
        <v>9</v>
      </c>
      <c r="W16" s="112">
        <f t="shared" si="7"/>
        <v>3.8786666839802107E-2</v>
      </c>
      <c r="X16" s="109">
        <v>2902</v>
      </c>
      <c r="Y16" s="106">
        <f t="shared" si="8"/>
        <v>10</v>
      </c>
      <c r="Z16" s="117">
        <f t="shared" si="9"/>
        <v>3.7645288501452885E-2</v>
      </c>
      <c r="AA16" s="109">
        <v>2755.38</v>
      </c>
      <c r="AB16" s="106">
        <f t="shared" ref="AB16:AB31" si="10">_xlfn.RANK.EQ(AA16,$AA$6:$AA$37)</f>
        <v>11</v>
      </c>
      <c r="AC16" s="112">
        <f t="shared" ref="AC16:AC31" si="11">AA16/$AA$38</f>
        <v>3.5525800229164607E-2</v>
      </c>
    </row>
    <row r="17" spans="1:29" s="5" customFormat="1" ht="13.5" customHeight="1" x14ac:dyDescent="0.25">
      <c r="A17" s="8" t="s">
        <v>22</v>
      </c>
      <c r="B17" s="16">
        <v>6654</v>
      </c>
      <c r="C17" s="17">
        <v>4</v>
      </c>
      <c r="D17" s="16">
        <v>6501</v>
      </c>
      <c r="E17" s="17">
        <v>5</v>
      </c>
      <c r="F17" s="35">
        <v>6696</v>
      </c>
      <c r="G17" s="18">
        <v>5</v>
      </c>
      <c r="H17" s="39">
        <v>7.6300000000000007E-2</v>
      </c>
      <c r="I17" s="22">
        <v>6713</v>
      </c>
      <c r="J17" s="18">
        <f t="shared" si="0"/>
        <v>4</v>
      </c>
      <c r="K17" s="19">
        <f t="shared" si="1"/>
        <v>8.6384166977647947E-2</v>
      </c>
      <c r="L17" s="21">
        <v>6695</v>
      </c>
      <c r="M17" s="18">
        <f t="shared" si="2"/>
        <v>6</v>
      </c>
      <c r="N17" s="19">
        <f t="shared" si="3"/>
        <v>6.1839577329490872E-2</v>
      </c>
      <c r="O17" s="109">
        <v>6623</v>
      </c>
      <c r="P17" s="106">
        <v>5</v>
      </c>
      <c r="Q17" s="117">
        <v>8.5347938144329893E-2</v>
      </c>
      <c r="R17" s="109">
        <v>7311</v>
      </c>
      <c r="S17" s="106">
        <f t="shared" si="4"/>
        <v>5</v>
      </c>
      <c r="T17" s="117">
        <f t="shared" si="5"/>
        <v>9.3941535496305809E-2</v>
      </c>
      <c r="U17" s="109">
        <v>7220</v>
      </c>
      <c r="V17" s="106">
        <f t="shared" si="6"/>
        <v>5</v>
      </c>
      <c r="W17" s="112">
        <f t="shared" si="7"/>
        <v>9.3752840503304721E-2</v>
      </c>
      <c r="X17" s="109">
        <v>7216</v>
      </c>
      <c r="Y17" s="106">
        <f t="shared" si="8"/>
        <v>5</v>
      </c>
      <c r="Z17" s="117">
        <f t="shared" si="9"/>
        <v>9.3607305936073054E-2</v>
      </c>
      <c r="AA17" s="109">
        <v>7044.9</v>
      </c>
      <c r="AB17" s="106">
        <f t="shared" si="10"/>
        <v>6</v>
      </c>
      <c r="AC17" s="112">
        <f t="shared" si="11"/>
        <v>9.0831649367579689E-2</v>
      </c>
    </row>
    <row r="18" spans="1:29" s="5" customFormat="1" ht="13.5" customHeight="1" x14ac:dyDescent="0.25">
      <c r="A18" s="8" t="s">
        <v>23</v>
      </c>
      <c r="B18" s="16">
        <v>2778</v>
      </c>
      <c r="C18" s="17">
        <v>14</v>
      </c>
      <c r="D18" s="16">
        <v>2785</v>
      </c>
      <c r="E18" s="17">
        <v>14</v>
      </c>
      <c r="F18" s="35">
        <v>2777</v>
      </c>
      <c r="G18" s="18">
        <v>14</v>
      </c>
      <c r="H18" s="39">
        <v>3.1600000000000003E-2</v>
      </c>
      <c r="I18" s="20">
        <v>2444</v>
      </c>
      <c r="J18" s="18">
        <f t="shared" si="0"/>
        <v>14</v>
      </c>
      <c r="K18" s="19">
        <f t="shared" si="1"/>
        <v>3.1449859093307254E-2</v>
      </c>
      <c r="L18" s="21">
        <v>2180</v>
      </c>
      <c r="M18" s="18">
        <f t="shared" si="2"/>
        <v>15</v>
      </c>
      <c r="N18" s="19">
        <f t="shared" si="3"/>
        <v>2.0135963939998523E-2</v>
      </c>
      <c r="O18" s="109">
        <v>1949</v>
      </c>
      <c r="P18" s="106">
        <v>14</v>
      </c>
      <c r="Q18" s="117">
        <v>2.5115979381443301E-2</v>
      </c>
      <c r="R18" s="109">
        <v>1915</v>
      </c>
      <c r="S18" s="106">
        <f t="shared" si="4"/>
        <v>14</v>
      </c>
      <c r="T18" s="117">
        <f t="shared" si="5"/>
        <v>2.4606488917442982E-2</v>
      </c>
      <c r="U18" s="109">
        <v>1865</v>
      </c>
      <c r="V18" s="106">
        <f t="shared" si="6"/>
        <v>14</v>
      </c>
      <c r="W18" s="112">
        <f t="shared" si="7"/>
        <v>2.4217319603692979E-2</v>
      </c>
      <c r="X18" s="109">
        <v>1741</v>
      </c>
      <c r="Y18" s="106">
        <f t="shared" si="8"/>
        <v>14</v>
      </c>
      <c r="Z18" s="117">
        <f t="shared" si="9"/>
        <v>2.2584578663345786E-2</v>
      </c>
      <c r="AA18" s="109">
        <v>1641.42</v>
      </c>
      <c r="AB18" s="106">
        <f t="shared" si="10"/>
        <v>14</v>
      </c>
      <c r="AC18" s="112">
        <f t="shared" si="11"/>
        <v>2.1163236654165803E-2</v>
      </c>
    </row>
    <row r="19" spans="1:29" s="5" customFormat="1" ht="13.5" customHeight="1" x14ac:dyDescent="0.25">
      <c r="A19" s="64" t="s">
        <v>24</v>
      </c>
      <c r="B19" s="65">
        <v>4333</v>
      </c>
      <c r="C19" s="66">
        <v>8</v>
      </c>
      <c r="D19" s="65">
        <v>4250</v>
      </c>
      <c r="E19" s="66">
        <v>8</v>
      </c>
      <c r="F19" s="70">
        <v>4434</v>
      </c>
      <c r="G19" s="67">
        <v>9</v>
      </c>
      <c r="H19" s="72">
        <v>5.0500000000000003E-2</v>
      </c>
      <c r="I19" s="65">
        <v>4430</v>
      </c>
      <c r="J19" s="67">
        <f t="shared" si="0"/>
        <v>7</v>
      </c>
      <c r="K19" s="68">
        <f t="shared" si="1"/>
        <v>5.7006086654398991E-2</v>
      </c>
      <c r="L19" s="69">
        <v>3868</v>
      </c>
      <c r="M19" s="67">
        <f t="shared" si="2"/>
        <v>10</v>
      </c>
      <c r="N19" s="68">
        <f t="shared" si="3"/>
        <v>3.5727480972437747E-2</v>
      </c>
      <c r="O19" s="114">
        <v>2928</v>
      </c>
      <c r="P19" s="115">
        <v>11</v>
      </c>
      <c r="Q19" s="118">
        <v>3.7731958762886597E-2</v>
      </c>
      <c r="R19" s="114">
        <v>2773</v>
      </c>
      <c r="S19" s="115">
        <f t="shared" si="4"/>
        <v>11</v>
      </c>
      <c r="T19" s="118">
        <f t="shared" si="5"/>
        <v>3.563122389977514E-2</v>
      </c>
      <c r="U19" s="114">
        <v>2886</v>
      </c>
      <c r="V19" s="115">
        <f t="shared" si="6"/>
        <v>11</v>
      </c>
      <c r="W19" s="116">
        <f t="shared" si="7"/>
        <v>3.7475165885392993E-2</v>
      </c>
      <c r="X19" s="114">
        <v>3114</v>
      </c>
      <c r="Y19" s="115">
        <f t="shared" si="8"/>
        <v>9</v>
      </c>
      <c r="Z19" s="118">
        <f t="shared" si="9"/>
        <v>4.0395392278953925E-2</v>
      </c>
      <c r="AA19" s="114">
        <v>3396.38</v>
      </c>
      <c r="AB19" s="115">
        <f t="shared" si="10"/>
        <v>8</v>
      </c>
      <c r="AC19" s="116">
        <f t="shared" si="11"/>
        <v>4.3790372791531508E-2</v>
      </c>
    </row>
    <row r="20" spans="1:29" s="5" customFormat="1" ht="13.5" customHeight="1" x14ac:dyDescent="0.25">
      <c r="A20" s="9" t="s">
        <v>25</v>
      </c>
      <c r="B20" s="24">
        <v>1046</v>
      </c>
      <c r="C20" s="23">
        <v>18</v>
      </c>
      <c r="D20" s="24">
        <v>987</v>
      </c>
      <c r="E20" s="23">
        <v>19</v>
      </c>
      <c r="F20" s="35">
        <v>1017</v>
      </c>
      <c r="G20" s="25">
        <v>18</v>
      </c>
      <c r="H20" s="40">
        <v>1.1599999999999999E-2</v>
      </c>
      <c r="I20" s="24">
        <v>1028</v>
      </c>
      <c r="J20" s="25">
        <f t="shared" si="0"/>
        <v>18</v>
      </c>
      <c r="K20" s="26">
        <f t="shared" si="1"/>
        <v>1.3228500469688976E-2</v>
      </c>
      <c r="L20" s="28">
        <v>1023</v>
      </c>
      <c r="M20" s="25">
        <f t="shared" si="2"/>
        <v>18</v>
      </c>
      <c r="N20" s="26">
        <f t="shared" si="3"/>
        <v>9.4491243626690317E-3</v>
      </c>
      <c r="O20" s="109">
        <v>1019</v>
      </c>
      <c r="P20" s="106">
        <v>18</v>
      </c>
      <c r="Q20" s="117">
        <v>1.3131443298969071E-2</v>
      </c>
      <c r="R20" s="109">
        <v>1028</v>
      </c>
      <c r="S20" s="106">
        <f t="shared" si="4"/>
        <v>17</v>
      </c>
      <c r="T20" s="117">
        <f t="shared" si="5"/>
        <v>1.3209123032444587E-2</v>
      </c>
      <c r="U20" s="109">
        <v>1011</v>
      </c>
      <c r="V20" s="106">
        <f t="shared" si="6"/>
        <v>17</v>
      </c>
      <c r="W20" s="112">
        <f t="shared" si="7"/>
        <v>1.3127994702055551E-2</v>
      </c>
      <c r="X20" s="109">
        <v>1016</v>
      </c>
      <c r="Y20" s="106">
        <f t="shared" si="8"/>
        <v>17</v>
      </c>
      <c r="Z20" s="117">
        <f t="shared" si="9"/>
        <v>1.3179742631797426E-2</v>
      </c>
      <c r="AA20" s="109">
        <v>982.59</v>
      </c>
      <c r="AB20" s="106">
        <f t="shared" si="10"/>
        <v>19</v>
      </c>
      <c r="AC20" s="112">
        <f t="shared" si="11"/>
        <v>1.2668777463426043E-2</v>
      </c>
    </row>
    <row r="21" spans="1:29" s="5" customFormat="1" ht="13.5" customHeight="1" x14ac:dyDescent="0.25">
      <c r="A21" s="8" t="s">
        <v>26</v>
      </c>
      <c r="B21" s="16">
        <v>4971</v>
      </c>
      <c r="C21" s="17">
        <v>7</v>
      </c>
      <c r="D21" s="16">
        <v>5034</v>
      </c>
      <c r="E21" s="17">
        <v>7</v>
      </c>
      <c r="F21" s="35">
        <v>5094</v>
      </c>
      <c r="G21" s="18">
        <v>7</v>
      </c>
      <c r="H21" s="39">
        <v>5.8000000000000003E-2</v>
      </c>
      <c r="I21" s="16">
        <v>2573</v>
      </c>
      <c r="J21" s="18">
        <f t="shared" si="0"/>
        <v>13</v>
      </c>
      <c r="K21" s="19">
        <f t="shared" si="1"/>
        <v>3.3109855747577563E-2</v>
      </c>
      <c r="L21" s="21">
        <v>5098</v>
      </c>
      <c r="M21" s="18">
        <f t="shared" si="2"/>
        <v>7</v>
      </c>
      <c r="N21" s="19">
        <f t="shared" si="3"/>
        <v>4.7088598241335995E-2</v>
      </c>
      <c r="O21" s="109">
        <v>5041</v>
      </c>
      <c r="P21" s="106">
        <v>6</v>
      </c>
      <c r="Q21" s="117">
        <v>6.4961340206185561E-2</v>
      </c>
      <c r="R21" s="109">
        <v>4890</v>
      </c>
      <c r="S21" s="106">
        <f t="shared" si="4"/>
        <v>7</v>
      </c>
      <c r="T21" s="117">
        <f t="shared" si="5"/>
        <v>6.2833279794410543E-2</v>
      </c>
      <c r="U21" s="109">
        <v>4917</v>
      </c>
      <c r="V21" s="106">
        <f t="shared" si="6"/>
        <v>7</v>
      </c>
      <c r="W21" s="112">
        <f t="shared" si="7"/>
        <v>6.3848021711184116E-2</v>
      </c>
      <c r="X21" s="109">
        <v>4758</v>
      </c>
      <c r="Y21" s="106">
        <f t="shared" si="8"/>
        <v>7</v>
      </c>
      <c r="Z21" s="117">
        <f t="shared" si="9"/>
        <v>6.1721668742216684E-2</v>
      </c>
      <c r="AA21" s="109">
        <v>4842.24</v>
      </c>
      <c r="AB21" s="106">
        <f t="shared" si="10"/>
        <v>7</v>
      </c>
      <c r="AC21" s="112">
        <f t="shared" si="11"/>
        <v>6.2432205685484403E-2</v>
      </c>
    </row>
    <row r="22" spans="1:29" s="5" customFormat="1" ht="13.5" customHeight="1" x14ac:dyDescent="0.25">
      <c r="A22" s="8" t="s">
        <v>27</v>
      </c>
      <c r="B22" s="16">
        <v>790</v>
      </c>
      <c r="C22" s="17">
        <v>21</v>
      </c>
      <c r="D22" s="16">
        <v>1028</v>
      </c>
      <c r="E22" s="17">
        <v>18</v>
      </c>
      <c r="F22" s="30">
        <v>970</v>
      </c>
      <c r="G22" s="18">
        <v>19</v>
      </c>
      <c r="H22" s="39">
        <v>1.11E-2</v>
      </c>
      <c r="I22" s="29">
        <v>914</v>
      </c>
      <c r="J22" s="18">
        <f t="shared" si="0"/>
        <v>20</v>
      </c>
      <c r="K22" s="19">
        <f t="shared" si="1"/>
        <v>1.1761526682194283E-2</v>
      </c>
      <c r="L22" s="33">
        <v>911</v>
      </c>
      <c r="M22" s="18">
        <f t="shared" si="2"/>
        <v>20</v>
      </c>
      <c r="N22" s="19">
        <f t="shared" si="3"/>
        <v>8.414616123549842E-3</v>
      </c>
      <c r="O22" s="109">
        <v>1145</v>
      </c>
      <c r="P22" s="106">
        <v>17</v>
      </c>
      <c r="Q22" s="117">
        <v>1.4755154639175257E-2</v>
      </c>
      <c r="R22" s="109">
        <v>886</v>
      </c>
      <c r="S22" s="106">
        <f t="shared" si="4"/>
        <v>19</v>
      </c>
      <c r="T22" s="117">
        <f t="shared" si="5"/>
        <v>1.1384516543527144E-2</v>
      </c>
      <c r="U22" s="109">
        <v>904</v>
      </c>
      <c r="V22" s="106">
        <f t="shared" si="6"/>
        <v>18</v>
      </c>
      <c r="W22" s="112">
        <f t="shared" si="7"/>
        <v>1.1738582799859761E-2</v>
      </c>
      <c r="X22" s="109">
        <v>964</v>
      </c>
      <c r="Y22" s="106">
        <f t="shared" si="8"/>
        <v>19</v>
      </c>
      <c r="Z22" s="117">
        <f t="shared" si="9"/>
        <v>1.2505188875051889E-2</v>
      </c>
      <c r="AA22" s="109">
        <v>1049.51</v>
      </c>
      <c r="AB22" s="106">
        <f t="shared" si="10"/>
        <v>18</v>
      </c>
      <c r="AC22" s="112">
        <f t="shared" si="11"/>
        <v>1.3531593681637576E-2</v>
      </c>
    </row>
    <row r="23" spans="1:29" s="5" customFormat="1" ht="13.5" customHeight="1" x14ac:dyDescent="0.25">
      <c r="A23" s="8" t="s">
        <v>28</v>
      </c>
      <c r="B23" s="16">
        <v>1002</v>
      </c>
      <c r="C23" s="17">
        <v>19</v>
      </c>
      <c r="D23" s="16">
        <v>881</v>
      </c>
      <c r="E23" s="17">
        <v>20</v>
      </c>
      <c r="F23" s="30">
        <v>802</v>
      </c>
      <c r="G23" s="18">
        <v>21</v>
      </c>
      <c r="H23" s="39">
        <v>9.1000000000000004E-3</v>
      </c>
      <c r="I23" s="29">
        <v>734</v>
      </c>
      <c r="J23" s="18">
        <f t="shared" si="0"/>
        <v>21</v>
      </c>
      <c r="K23" s="19">
        <f t="shared" si="1"/>
        <v>9.4452522808868757E-3</v>
      </c>
      <c r="L23" s="33">
        <v>608</v>
      </c>
      <c r="M23" s="18">
        <f t="shared" si="2"/>
        <v>22</v>
      </c>
      <c r="N23" s="19">
        <f t="shared" si="3"/>
        <v>5.6159018695041748E-3</v>
      </c>
      <c r="O23" s="109">
        <v>568</v>
      </c>
      <c r="P23" s="106">
        <v>21</v>
      </c>
      <c r="Q23" s="117">
        <v>7.3195876288659791E-3</v>
      </c>
      <c r="R23" s="109">
        <v>532</v>
      </c>
      <c r="S23" s="106">
        <f t="shared" si="4"/>
        <v>21</v>
      </c>
      <c r="T23" s="117">
        <f t="shared" si="5"/>
        <v>6.8358496627047866E-3</v>
      </c>
      <c r="U23" s="109">
        <v>422</v>
      </c>
      <c r="V23" s="106">
        <f t="shared" si="6"/>
        <v>22</v>
      </c>
      <c r="W23" s="112">
        <f t="shared" si="7"/>
        <v>5.4797366609964813E-3</v>
      </c>
      <c r="X23" s="109">
        <v>343</v>
      </c>
      <c r="Y23" s="106">
        <f t="shared" si="8"/>
        <v>23</v>
      </c>
      <c r="Z23" s="117">
        <f t="shared" si="9"/>
        <v>4.4494603569946037E-3</v>
      </c>
      <c r="AA23" s="109">
        <v>346.84</v>
      </c>
      <c r="AB23" s="106">
        <f t="shared" si="10"/>
        <v>24</v>
      </c>
      <c r="AC23" s="112">
        <f t="shared" si="11"/>
        <v>4.4718944579272011E-3</v>
      </c>
    </row>
    <row r="24" spans="1:29" s="5" customFormat="1" ht="13.5" customHeight="1" x14ac:dyDescent="0.25">
      <c r="A24" s="8" t="s">
        <v>29</v>
      </c>
      <c r="B24" s="16">
        <v>2975</v>
      </c>
      <c r="C24" s="17">
        <v>13</v>
      </c>
      <c r="D24" s="16">
        <v>3214</v>
      </c>
      <c r="E24" s="17">
        <v>12</v>
      </c>
      <c r="F24" s="35">
        <v>2998</v>
      </c>
      <c r="G24" s="18">
        <v>13</v>
      </c>
      <c r="H24" s="39">
        <v>3.4200000000000001E-2</v>
      </c>
      <c r="I24" s="29">
        <v>2896</v>
      </c>
      <c r="J24" s="18">
        <f t="shared" si="0"/>
        <v>11</v>
      </c>
      <c r="K24" s="19">
        <f t="shared" si="1"/>
        <v>3.7266281478812523E-2</v>
      </c>
      <c r="L24" s="21">
        <v>2812</v>
      </c>
      <c r="M24" s="18">
        <f t="shared" si="2"/>
        <v>13</v>
      </c>
      <c r="N24" s="19">
        <f t="shared" si="3"/>
        <v>2.5973546146456809E-2</v>
      </c>
      <c r="O24" s="109">
        <v>3037</v>
      </c>
      <c r="P24" s="106">
        <v>10</v>
      </c>
      <c r="Q24" s="117">
        <v>3.9136597938144328E-2</v>
      </c>
      <c r="R24" s="109">
        <v>2974</v>
      </c>
      <c r="S24" s="106">
        <f t="shared" si="4"/>
        <v>10</v>
      </c>
      <c r="T24" s="117">
        <f t="shared" si="5"/>
        <v>3.8213941535496308E-2</v>
      </c>
      <c r="U24" s="109">
        <v>2982</v>
      </c>
      <c r="V24" s="106">
        <f t="shared" si="6"/>
        <v>10</v>
      </c>
      <c r="W24" s="112">
        <f t="shared" si="7"/>
        <v>3.8721741049979871E-2</v>
      </c>
      <c r="X24" s="109">
        <v>2899</v>
      </c>
      <c r="Y24" s="106">
        <f t="shared" si="8"/>
        <v>11</v>
      </c>
      <c r="Z24" s="117">
        <f t="shared" si="9"/>
        <v>3.7606371938563719E-2</v>
      </c>
      <c r="AA24" s="109">
        <v>2910.54</v>
      </c>
      <c r="AB24" s="106">
        <f t="shared" si="10"/>
        <v>10</v>
      </c>
      <c r="AC24" s="112">
        <f t="shared" si="11"/>
        <v>3.7526316732716634E-2</v>
      </c>
    </row>
    <row r="25" spans="1:29" s="5" customFormat="1" ht="13.5" customHeight="1" x14ac:dyDescent="0.25">
      <c r="A25" s="8" t="s">
        <v>30</v>
      </c>
      <c r="B25" s="16">
        <v>8536</v>
      </c>
      <c r="C25" s="17">
        <v>2</v>
      </c>
      <c r="D25" s="16">
        <v>8672</v>
      </c>
      <c r="E25" s="17">
        <v>2</v>
      </c>
      <c r="F25" s="35">
        <v>8545</v>
      </c>
      <c r="G25" s="18">
        <v>2</v>
      </c>
      <c r="H25" s="39">
        <v>9.7299999999999998E-2</v>
      </c>
      <c r="I25" s="29">
        <v>8683</v>
      </c>
      <c r="J25" s="18">
        <f t="shared" si="0"/>
        <v>1</v>
      </c>
      <c r="K25" s="19">
        <f t="shared" si="1"/>
        <v>0.1117345034808457</v>
      </c>
      <c r="L25" s="21">
        <v>7746</v>
      </c>
      <c r="M25" s="18">
        <f t="shared" si="2"/>
        <v>5</v>
      </c>
      <c r="N25" s="19">
        <f t="shared" si="3"/>
        <v>7.1547328751939698E-2</v>
      </c>
      <c r="O25" s="109">
        <v>7388</v>
      </c>
      <c r="P25" s="106">
        <v>4</v>
      </c>
      <c r="Q25" s="117">
        <v>9.5206185567010312E-2</v>
      </c>
      <c r="R25" s="109">
        <v>7336</v>
      </c>
      <c r="S25" s="106">
        <f t="shared" si="4"/>
        <v>4</v>
      </c>
      <c r="T25" s="117">
        <f t="shared" si="5"/>
        <v>9.4262769033087057E-2</v>
      </c>
      <c r="U25" s="109">
        <v>7340</v>
      </c>
      <c r="V25" s="106">
        <f t="shared" si="6"/>
        <v>4</v>
      </c>
      <c r="W25" s="112">
        <f t="shared" si="7"/>
        <v>9.5311059459038325E-2</v>
      </c>
      <c r="X25" s="109">
        <v>7473</v>
      </c>
      <c r="Y25" s="106">
        <f t="shared" si="8"/>
        <v>3</v>
      </c>
      <c r="Z25" s="117">
        <f t="shared" si="9"/>
        <v>9.694115815691158E-2</v>
      </c>
      <c r="AA25" s="109">
        <v>7126.14</v>
      </c>
      <c r="AB25" s="106">
        <f t="shared" si="10"/>
        <v>4</v>
      </c>
      <c r="AC25" s="112">
        <f t="shared" si="11"/>
        <v>9.1879096910429447E-2</v>
      </c>
    </row>
    <row r="26" spans="1:29" s="5" customFormat="1" ht="13.5" customHeight="1" x14ac:dyDescent="0.25">
      <c r="A26" s="8" t="s">
        <v>31</v>
      </c>
      <c r="B26" s="16">
        <v>7165</v>
      </c>
      <c r="C26" s="17">
        <v>3</v>
      </c>
      <c r="D26" s="16">
        <v>7349</v>
      </c>
      <c r="E26" s="17">
        <v>3</v>
      </c>
      <c r="F26" s="35">
        <v>7722</v>
      </c>
      <c r="G26" s="18">
        <v>3</v>
      </c>
      <c r="H26" s="39">
        <v>8.7999999999999995E-2</v>
      </c>
      <c r="I26" s="29">
        <v>7711</v>
      </c>
      <c r="J26" s="18">
        <f t="shared" si="0"/>
        <v>3</v>
      </c>
      <c r="K26" s="19">
        <f t="shared" si="1"/>
        <v>9.9226621713785698E-2</v>
      </c>
      <c r="L26" s="21">
        <v>7807</v>
      </c>
      <c r="M26" s="18">
        <f t="shared" si="2"/>
        <v>4</v>
      </c>
      <c r="N26" s="19">
        <f t="shared" si="3"/>
        <v>7.2110766275031407E-2</v>
      </c>
      <c r="O26" s="109">
        <v>7872</v>
      </c>
      <c r="P26" s="106">
        <v>3</v>
      </c>
      <c r="Q26" s="117">
        <v>0.10144329896907217</v>
      </c>
      <c r="R26" s="109">
        <v>7879</v>
      </c>
      <c r="S26" s="106">
        <f t="shared" si="4"/>
        <v>3</v>
      </c>
      <c r="T26" s="117">
        <f t="shared" si="5"/>
        <v>0.10123996145197559</v>
      </c>
      <c r="U26" s="109">
        <v>7620</v>
      </c>
      <c r="V26" s="106">
        <f t="shared" si="6"/>
        <v>3</v>
      </c>
      <c r="W26" s="112">
        <f t="shared" si="7"/>
        <v>9.8946903689083376E-2</v>
      </c>
      <c r="X26" s="109">
        <v>7744</v>
      </c>
      <c r="Y26" s="106">
        <f t="shared" si="8"/>
        <v>2</v>
      </c>
      <c r="Z26" s="117">
        <f t="shared" si="9"/>
        <v>0.1004566210045662</v>
      </c>
      <c r="AA26" s="109">
        <v>7444.96</v>
      </c>
      <c r="AB26" s="106">
        <f t="shared" si="10"/>
        <v>3</v>
      </c>
      <c r="AC26" s="112">
        <f t="shared" si="11"/>
        <v>9.5989722533415103E-2</v>
      </c>
    </row>
    <row r="27" spans="1:29" s="5" customFormat="1" ht="13.5" customHeight="1" x14ac:dyDescent="0.25">
      <c r="A27" s="8" t="s">
        <v>32</v>
      </c>
      <c r="B27" s="16">
        <v>253</v>
      </c>
      <c r="C27" s="17">
        <v>25</v>
      </c>
      <c r="D27" s="16">
        <v>248</v>
      </c>
      <c r="E27" s="17">
        <v>25</v>
      </c>
      <c r="F27" s="30">
        <v>273</v>
      </c>
      <c r="G27" s="18">
        <v>25</v>
      </c>
      <c r="H27" s="39">
        <v>3.0999999999999999E-3</v>
      </c>
      <c r="I27" s="29">
        <v>272</v>
      </c>
      <c r="J27" s="18">
        <f t="shared" si="0"/>
        <v>25</v>
      </c>
      <c r="K27" s="19">
        <f t="shared" si="1"/>
        <v>3.5001479841978611E-3</v>
      </c>
      <c r="L27" s="33">
        <v>276</v>
      </c>
      <c r="M27" s="18">
        <f t="shared" si="2"/>
        <v>26</v>
      </c>
      <c r="N27" s="19">
        <f t="shared" si="3"/>
        <v>2.54932387497229E-3</v>
      </c>
      <c r="O27" s="109">
        <v>281</v>
      </c>
      <c r="P27" s="106">
        <v>25</v>
      </c>
      <c r="Q27" s="117">
        <v>3.6211340206185566E-3</v>
      </c>
      <c r="R27" s="109">
        <v>302</v>
      </c>
      <c r="S27" s="106">
        <f t="shared" si="4"/>
        <v>24</v>
      </c>
      <c r="T27" s="117">
        <f t="shared" si="5"/>
        <v>3.8805011243173786E-3</v>
      </c>
      <c r="U27" s="109">
        <v>317</v>
      </c>
      <c r="V27" s="106">
        <f t="shared" si="6"/>
        <v>24</v>
      </c>
      <c r="W27" s="112">
        <f t="shared" si="7"/>
        <v>4.1162950747295843E-3</v>
      </c>
      <c r="X27" s="109">
        <v>291</v>
      </c>
      <c r="Y27" s="106">
        <f t="shared" si="8"/>
        <v>25</v>
      </c>
      <c r="Z27" s="117">
        <f t="shared" si="9"/>
        <v>3.7749066002490659E-3</v>
      </c>
      <c r="AA27" s="109">
        <v>302.57</v>
      </c>
      <c r="AB27" s="106">
        <f t="shared" si="10"/>
        <v>25</v>
      </c>
      <c r="AC27" s="112">
        <f t="shared" si="11"/>
        <v>3.9011103279178679E-3</v>
      </c>
    </row>
    <row r="28" spans="1:29" s="5" customFormat="1" ht="13.5" customHeight="1" x14ac:dyDescent="0.25">
      <c r="A28" s="8" t="s">
        <v>33</v>
      </c>
      <c r="B28" s="16">
        <v>46</v>
      </c>
      <c r="C28" s="17">
        <v>28</v>
      </c>
      <c r="D28" s="16">
        <v>59</v>
      </c>
      <c r="E28" s="17">
        <v>27</v>
      </c>
      <c r="F28" s="30">
        <v>59</v>
      </c>
      <c r="G28" s="18">
        <v>28</v>
      </c>
      <c r="H28" s="39">
        <v>6.9999999999999999E-4</v>
      </c>
      <c r="I28" s="29">
        <v>61</v>
      </c>
      <c r="J28" s="18">
        <f t="shared" si="0"/>
        <v>26</v>
      </c>
      <c r="K28" s="19">
        <f t="shared" si="1"/>
        <v>7.8495965822084394E-4</v>
      </c>
      <c r="L28" s="33">
        <v>64</v>
      </c>
      <c r="M28" s="18">
        <f t="shared" si="2"/>
        <v>28</v>
      </c>
      <c r="N28" s="19">
        <f t="shared" si="3"/>
        <v>5.911475652109658E-4</v>
      </c>
      <c r="O28" s="109">
        <v>46</v>
      </c>
      <c r="P28" s="106">
        <v>28</v>
      </c>
      <c r="Q28" s="117">
        <v>5.9278350515463919E-4</v>
      </c>
      <c r="R28" s="109">
        <v>62</v>
      </c>
      <c r="S28" s="106">
        <f t="shared" si="4"/>
        <v>27</v>
      </c>
      <c r="T28" s="117">
        <f t="shared" si="5"/>
        <v>7.9665917121747511E-4</v>
      </c>
      <c r="U28" s="109">
        <v>69</v>
      </c>
      <c r="V28" s="106">
        <f t="shared" si="6"/>
        <v>28</v>
      </c>
      <c r="W28" s="112">
        <f t="shared" si="7"/>
        <v>8.9597589954681803E-4</v>
      </c>
      <c r="X28" s="109">
        <v>70</v>
      </c>
      <c r="Y28" s="106">
        <f t="shared" si="8"/>
        <v>28</v>
      </c>
      <c r="Z28" s="117">
        <f t="shared" si="9"/>
        <v>9.0805313408053132E-4</v>
      </c>
      <c r="AA28" s="109">
        <v>61.83</v>
      </c>
      <c r="AB28" s="106">
        <f t="shared" si="10"/>
        <v>28</v>
      </c>
      <c r="AC28" s="112">
        <f t="shared" si="11"/>
        <v>7.9718958117183387E-4</v>
      </c>
    </row>
    <row r="29" spans="1:29" s="5" customFormat="1" ht="13.5" customHeight="1" x14ac:dyDescent="0.25">
      <c r="A29" s="8" t="s">
        <v>34</v>
      </c>
      <c r="B29" s="16">
        <v>5353</v>
      </c>
      <c r="C29" s="17">
        <v>6</v>
      </c>
      <c r="D29" s="16">
        <v>5409</v>
      </c>
      <c r="E29" s="17">
        <v>6</v>
      </c>
      <c r="F29" s="35">
        <v>5371</v>
      </c>
      <c r="G29" s="18">
        <v>6</v>
      </c>
      <c r="H29" s="39">
        <v>6.1199999999999997E-2</v>
      </c>
      <c r="I29" s="29">
        <v>5403</v>
      </c>
      <c r="J29" s="18">
        <f t="shared" si="0"/>
        <v>5</v>
      </c>
      <c r="K29" s="19">
        <f t="shared" si="1"/>
        <v>6.9526836612577372E-2</v>
      </c>
      <c r="L29" s="21">
        <v>5049</v>
      </c>
      <c r="M29" s="18">
        <f t="shared" si="2"/>
        <v>8</v>
      </c>
      <c r="N29" s="19">
        <f t="shared" si="3"/>
        <v>4.6636000886721346E-2</v>
      </c>
      <c r="O29" s="109">
        <v>4896</v>
      </c>
      <c r="P29" s="106">
        <v>7</v>
      </c>
      <c r="Q29" s="117">
        <v>6.309278350515464E-2</v>
      </c>
      <c r="R29" s="109">
        <v>5174</v>
      </c>
      <c r="S29" s="106">
        <f t="shared" si="4"/>
        <v>6</v>
      </c>
      <c r="T29" s="117">
        <f t="shared" si="5"/>
        <v>6.6482492772245425E-2</v>
      </c>
      <c r="U29" s="109">
        <v>5835</v>
      </c>
      <c r="V29" s="106">
        <f t="shared" si="6"/>
        <v>6</v>
      </c>
      <c r="W29" s="112">
        <f t="shared" si="7"/>
        <v>7.5768396722546136E-2</v>
      </c>
      <c r="X29" s="109">
        <v>6319</v>
      </c>
      <c r="Y29" s="106">
        <f t="shared" si="8"/>
        <v>6</v>
      </c>
      <c r="Z29" s="117">
        <f t="shared" si="9"/>
        <v>8.197125363221254E-2</v>
      </c>
      <c r="AA29" s="109">
        <v>7098.12</v>
      </c>
      <c r="AB29" s="106">
        <f t="shared" si="10"/>
        <v>5</v>
      </c>
      <c r="AC29" s="112">
        <f t="shared" si="11"/>
        <v>9.1517828075487903E-2</v>
      </c>
    </row>
    <row r="30" spans="1:29" s="5" customFormat="1" ht="13.5" customHeight="1" x14ac:dyDescent="0.25">
      <c r="A30" s="8" t="s">
        <v>35</v>
      </c>
      <c r="B30" s="16">
        <v>3374</v>
      </c>
      <c r="C30" s="17">
        <v>12</v>
      </c>
      <c r="D30" s="16">
        <v>3289</v>
      </c>
      <c r="E30" s="17">
        <v>11</v>
      </c>
      <c r="F30" s="35">
        <v>3383</v>
      </c>
      <c r="G30" s="18">
        <v>11</v>
      </c>
      <c r="H30" s="39">
        <v>3.85E-2</v>
      </c>
      <c r="I30" s="29">
        <v>2943</v>
      </c>
      <c r="J30" s="18">
        <f t="shared" si="0"/>
        <v>10</v>
      </c>
      <c r="K30" s="19">
        <f t="shared" si="1"/>
        <v>3.7871086461376123E-2</v>
      </c>
      <c r="L30" s="21">
        <v>2875</v>
      </c>
      <c r="M30" s="18">
        <f t="shared" si="2"/>
        <v>12</v>
      </c>
      <c r="N30" s="19">
        <f t="shared" si="3"/>
        <v>2.6555457030961353E-2</v>
      </c>
      <c r="O30" s="109">
        <v>2497</v>
      </c>
      <c r="P30" s="106">
        <v>12</v>
      </c>
      <c r="Q30" s="117">
        <v>3.2177835051546394E-2</v>
      </c>
      <c r="R30" s="109">
        <v>2458</v>
      </c>
      <c r="S30" s="106">
        <f t="shared" si="4"/>
        <v>12</v>
      </c>
      <c r="T30" s="117">
        <f t="shared" si="5"/>
        <v>3.1583681336331514E-2</v>
      </c>
      <c r="U30" s="109">
        <v>2367</v>
      </c>
      <c r="V30" s="106">
        <f t="shared" si="6"/>
        <v>12</v>
      </c>
      <c r="W30" s="112">
        <f t="shared" si="7"/>
        <v>3.0735868901845192E-2</v>
      </c>
      <c r="X30" s="109">
        <v>2306</v>
      </c>
      <c r="Y30" s="106">
        <f t="shared" si="8"/>
        <v>13</v>
      </c>
      <c r="Z30" s="117">
        <f t="shared" si="9"/>
        <v>2.9913864674138646E-2</v>
      </c>
      <c r="AA30" s="109">
        <v>2257.2199999999998</v>
      </c>
      <c r="AB30" s="106">
        <f t="shared" si="10"/>
        <v>12</v>
      </c>
      <c r="AC30" s="112">
        <f t="shared" si="11"/>
        <v>2.9102899343566014E-2</v>
      </c>
    </row>
    <row r="31" spans="1:29" s="5" customFormat="1" ht="13.5" customHeight="1" x14ac:dyDescent="0.25">
      <c r="A31" s="8" t="s">
        <v>36</v>
      </c>
      <c r="B31" s="16">
        <v>438</v>
      </c>
      <c r="C31" s="17">
        <v>22</v>
      </c>
      <c r="D31" s="16">
        <v>392</v>
      </c>
      <c r="E31" s="17">
        <v>23</v>
      </c>
      <c r="F31" s="30">
        <v>432</v>
      </c>
      <c r="G31" s="18">
        <v>23</v>
      </c>
      <c r="H31" s="39">
        <v>4.8999999999999998E-3</v>
      </c>
      <c r="I31" s="29">
        <v>282</v>
      </c>
      <c r="J31" s="18">
        <f t="shared" si="0"/>
        <v>24</v>
      </c>
      <c r="K31" s="19">
        <f t="shared" si="1"/>
        <v>3.6288298953816062E-3</v>
      </c>
      <c r="L31" s="33">
        <v>561</v>
      </c>
      <c r="M31" s="18">
        <f t="shared" si="2"/>
        <v>23</v>
      </c>
      <c r="N31" s="19">
        <f t="shared" si="3"/>
        <v>5.1817778763023721E-3</v>
      </c>
      <c r="O31" s="109">
        <v>509</v>
      </c>
      <c r="P31" s="106">
        <v>22</v>
      </c>
      <c r="Q31" s="117">
        <v>6.5592783505154639E-3</v>
      </c>
      <c r="R31" s="109">
        <v>524</v>
      </c>
      <c r="S31" s="106">
        <f t="shared" si="4"/>
        <v>22</v>
      </c>
      <c r="T31" s="117">
        <f t="shared" si="5"/>
        <v>6.7330549309347898E-3</v>
      </c>
      <c r="U31" s="109">
        <v>439</v>
      </c>
      <c r="V31" s="106">
        <f t="shared" si="6"/>
        <v>21</v>
      </c>
      <c r="W31" s="112">
        <f t="shared" si="7"/>
        <v>5.7004843463920735E-3</v>
      </c>
      <c r="X31" s="109">
        <v>462</v>
      </c>
      <c r="Y31" s="106">
        <f t="shared" si="8"/>
        <v>21</v>
      </c>
      <c r="Z31" s="117">
        <f t="shared" si="9"/>
        <v>5.9931506849315065E-3</v>
      </c>
      <c r="AA31" s="109">
        <v>487.53</v>
      </c>
      <c r="AB31" s="106">
        <f t="shared" si="10"/>
        <v>21</v>
      </c>
      <c r="AC31" s="112">
        <f t="shared" si="11"/>
        <v>6.285845649501927E-3</v>
      </c>
    </row>
    <row r="32" spans="1:29" s="5" customFormat="1" ht="13.5" customHeight="1" x14ac:dyDescent="0.25">
      <c r="A32" s="8" t="s">
        <v>37</v>
      </c>
      <c r="B32" s="16" t="s">
        <v>57</v>
      </c>
      <c r="C32" s="17" t="s">
        <v>57</v>
      </c>
      <c r="D32" s="16" t="s">
        <v>57</v>
      </c>
      <c r="E32" s="17" t="s">
        <v>57</v>
      </c>
      <c r="F32" s="35" t="s">
        <v>57</v>
      </c>
      <c r="G32" s="18" t="s">
        <v>57</v>
      </c>
      <c r="H32" s="39" t="s">
        <v>57</v>
      </c>
      <c r="I32" s="54" t="s">
        <v>57</v>
      </c>
      <c r="J32" s="55" t="s">
        <v>57</v>
      </c>
      <c r="K32" s="39" t="s">
        <v>57</v>
      </c>
      <c r="L32" s="21">
        <v>27386</v>
      </c>
      <c r="M32" s="18">
        <f t="shared" si="2"/>
        <v>1</v>
      </c>
      <c r="N32" s="19">
        <f t="shared" si="3"/>
        <v>0.25295573782605485</v>
      </c>
      <c r="O32" s="24" t="s">
        <v>57</v>
      </c>
      <c r="P32" s="25" t="s">
        <v>57</v>
      </c>
      <c r="Q32" s="25" t="s">
        <v>57</v>
      </c>
      <c r="R32" s="24" t="s">
        <v>57</v>
      </c>
      <c r="S32" s="25" t="s">
        <v>57</v>
      </c>
      <c r="T32" s="25" t="s">
        <v>57</v>
      </c>
      <c r="U32" s="24" t="s">
        <v>57</v>
      </c>
      <c r="V32" s="106"/>
      <c r="W32" s="112"/>
      <c r="X32" s="24"/>
      <c r="Y32" s="106"/>
      <c r="Z32" s="117"/>
      <c r="AA32" s="24"/>
      <c r="AB32" s="106"/>
      <c r="AC32" s="112"/>
    </row>
    <row r="33" spans="1:29" s="5" customFormat="1" ht="13.5" customHeight="1" x14ac:dyDescent="0.25">
      <c r="A33" s="8" t="s">
        <v>38</v>
      </c>
      <c r="B33" s="16">
        <v>3942</v>
      </c>
      <c r="C33" s="17">
        <v>10</v>
      </c>
      <c r="D33" s="16">
        <v>3768</v>
      </c>
      <c r="E33" s="17">
        <v>10</v>
      </c>
      <c r="F33" s="35">
        <v>4598</v>
      </c>
      <c r="G33" s="18">
        <v>8</v>
      </c>
      <c r="H33" s="39">
        <v>5.2400000000000002E-2</v>
      </c>
      <c r="I33" s="29">
        <v>3800</v>
      </c>
      <c r="J33" s="18">
        <f t="shared" si="0"/>
        <v>9</v>
      </c>
      <c r="K33" s="19">
        <f t="shared" si="1"/>
        <v>4.8899126249823059E-2</v>
      </c>
      <c r="L33" s="21">
        <v>3743</v>
      </c>
      <c r="M33" s="18">
        <f t="shared" si="2"/>
        <v>11</v>
      </c>
      <c r="N33" s="19">
        <f t="shared" si="3"/>
        <v>3.4572895884135077E-2</v>
      </c>
      <c r="O33" s="109">
        <v>3707</v>
      </c>
      <c r="P33" s="106">
        <v>9</v>
      </c>
      <c r="Q33" s="117">
        <v>4.7770618556701033E-2</v>
      </c>
      <c r="R33" s="109">
        <v>3644</v>
      </c>
      <c r="S33" s="106">
        <f t="shared" si="4"/>
        <v>8</v>
      </c>
      <c r="T33" s="117">
        <f t="shared" si="5"/>
        <v>4.6823000321233536E-2</v>
      </c>
      <c r="U33" s="109">
        <v>3472</v>
      </c>
      <c r="V33" s="106">
        <f t="shared" si="6"/>
        <v>8</v>
      </c>
      <c r="W33" s="112">
        <f t="shared" si="7"/>
        <v>4.5084468452558722E-2</v>
      </c>
      <c r="X33" s="109">
        <v>3348</v>
      </c>
      <c r="Y33" s="106">
        <f>_xlfn.RANK.EQ(X33,$X$6:$X$37)</f>
        <v>8</v>
      </c>
      <c r="Z33" s="117">
        <f>X33/$X$38</f>
        <v>4.3430884184308842E-2</v>
      </c>
      <c r="AA33" s="109">
        <v>3106.83</v>
      </c>
      <c r="AB33" s="106">
        <f>_xlfn.RANK.EQ(AA33,$AA$6:$AA$37)</f>
        <v>9</v>
      </c>
      <c r="AC33" s="112">
        <f>AA33/$AA$38</f>
        <v>4.0057132564646429E-2</v>
      </c>
    </row>
    <row r="34" spans="1:29" s="5" customFormat="1" ht="13.5" customHeight="1" x14ac:dyDescent="0.25">
      <c r="A34" s="8" t="s">
        <v>39</v>
      </c>
      <c r="B34" s="16">
        <v>1282</v>
      </c>
      <c r="C34" s="17">
        <v>17</v>
      </c>
      <c r="D34" s="16">
        <v>1141</v>
      </c>
      <c r="E34" s="17">
        <v>17</v>
      </c>
      <c r="F34" s="35">
        <v>3111</v>
      </c>
      <c r="G34" s="18">
        <v>12</v>
      </c>
      <c r="H34" s="39">
        <v>3.5400000000000001E-2</v>
      </c>
      <c r="I34" s="29">
        <v>1052</v>
      </c>
      <c r="J34" s="18">
        <f t="shared" si="0"/>
        <v>17</v>
      </c>
      <c r="K34" s="19">
        <f t="shared" si="1"/>
        <v>1.3537337056529963E-2</v>
      </c>
      <c r="L34" s="33">
        <v>868</v>
      </c>
      <c r="M34" s="18">
        <f t="shared" si="2"/>
        <v>21</v>
      </c>
      <c r="N34" s="19">
        <f t="shared" si="3"/>
        <v>8.0174388531737226E-3</v>
      </c>
      <c r="O34" s="109">
        <v>724</v>
      </c>
      <c r="P34" s="106">
        <v>20</v>
      </c>
      <c r="Q34" s="117">
        <v>9.3298969072164954E-3</v>
      </c>
      <c r="R34" s="109">
        <v>751</v>
      </c>
      <c r="S34" s="106">
        <f t="shared" si="4"/>
        <v>20</v>
      </c>
      <c r="T34" s="117">
        <f t="shared" si="5"/>
        <v>9.6498554449084492E-3</v>
      </c>
      <c r="U34" s="109">
        <v>884</v>
      </c>
      <c r="V34" s="106">
        <f t="shared" si="6"/>
        <v>20</v>
      </c>
      <c r="W34" s="112">
        <f t="shared" si="7"/>
        <v>1.1478879640570828E-2</v>
      </c>
      <c r="X34" s="109">
        <v>1011</v>
      </c>
      <c r="Y34" s="106">
        <f>_xlfn.RANK.EQ(X34,$X$6:$X$37)</f>
        <v>18</v>
      </c>
      <c r="Z34" s="117">
        <f>X34/$X$38</f>
        <v>1.3114881693648817E-2</v>
      </c>
      <c r="AA34" s="109">
        <v>1091.83</v>
      </c>
      <c r="AB34" s="106">
        <f>_xlfn.RANK.EQ(AA34,$AA$6:$AA$37)</f>
        <v>17</v>
      </c>
      <c r="AC34" s="112">
        <f>AA34/$AA$38</f>
        <v>1.4077235976238773E-2</v>
      </c>
    </row>
    <row r="35" spans="1:29" s="5" customFormat="1" ht="13.5" customHeight="1" x14ac:dyDescent="0.25">
      <c r="A35" s="8" t="s">
        <v>40</v>
      </c>
      <c r="B35" s="16">
        <v>1313</v>
      </c>
      <c r="C35" s="17">
        <v>16</v>
      </c>
      <c r="D35" s="16">
        <v>1335</v>
      </c>
      <c r="E35" s="17">
        <v>16</v>
      </c>
      <c r="F35" s="35">
        <v>1309</v>
      </c>
      <c r="G35" s="18">
        <v>17</v>
      </c>
      <c r="H35" s="39">
        <v>1.49E-2</v>
      </c>
      <c r="I35" s="29">
        <v>1231</v>
      </c>
      <c r="J35" s="18">
        <f t="shared" si="0"/>
        <v>16</v>
      </c>
      <c r="K35" s="19">
        <f t="shared" si="1"/>
        <v>1.5840743266718998E-2</v>
      </c>
      <c r="L35" s="21">
        <v>1034</v>
      </c>
      <c r="M35" s="18">
        <f t="shared" si="2"/>
        <v>17</v>
      </c>
      <c r="N35" s="19">
        <f t="shared" si="3"/>
        <v>9.5507278504396668E-3</v>
      </c>
      <c r="O35" s="109">
        <v>1213</v>
      </c>
      <c r="P35" s="106">
        <v>16</v>
      </c>
      <c r="Q35" s="117">
        <v>1.5631443298969074E-2</v>
      </c>
      <c r="R35" s="109">
        <v>1241</v>
      </c>
      <c r="S35" s="106">
        <f t="shared" si="4"/>
        <v>16</v>
      </c>
      <c r="T35" s="117">
        <f t="shared" si="5"/>
        <v>1.5946032765820753E-2</v>
      </c>
      <c r="U35" s="109">
        <v>1152</v>
      </c>
      <c r="V35" s="106">
        <f t="shared" si="6"/>
        <v>16</v>
      </c>
      <c r="W35" s="112">
        <f t="shared" si="7"/>
        <v>1.4958901975042526E-2</v>
      </c>
      <c r="X35" s="109">
        <v>1165</v>
      </c>
      <c r="Y35" s="106">
        <f>_xlfn.RANK.EQ(X35,$X$6:$X$37)</f>
        <v>16</v>
      </c>
      <c r="Z35" s="117">
        <f>X35/$X$38</f>
        <v>1.5112598588625986E-2</v>
      </c>
      <c r="AA35" s="109">
        <v>1198.8800000000001</v>
      </c>
      <c r="AB35" s="106">
        <f>_xlfn.RANK.EQ(AA35,$AA$6:$AA$37)</f>
        <v>15</v>
      </c>
      <c r="AC35" s="112">
        <f>AA35/$AA$38</f>
        <v>1.5457458273900829E-2</v>
      </c>
    </row>
    <row r="36" spans="1:29" s="5" customFormat="1" ht="13.5" customHeight="1" x14ac:dyDescent="0.25">
      <c r="A36" s="8" t="s">
        <v>41</v>
      </c>
      <c r="B36" s="16"/>
      <c r="C36" s="17" t="s">
        <v>57</v>
      </c>
      <c r="D36" s="16" t="s">
        <v>57</v>
      </c>
      <c r="E36" s="17" t="s">
        <v>57</v>
      </c>
      <c r="F36" s="16" t="s">
        <v>57</v>
      </c>
      <c r="G36" s="18" t="s">
        <v>57</v>
      </c>
      <c r="H36" s="39" t="s">
        <v>57</v>
      </c>
      <c r="I36" s="54" t="s">
        <v>57</v>
      </c>
      <c r="J36" s="55" t="s">
        <v>57</v>
      </c>
      <c r="K36" s="39" t="s">
        <v>57</v>
      </c>
      <c r="L36" s="54" t="s">
        <v>57</v>
      </c>
      <c r="M36" s="55" t="s">
        <v>57</v>
      </c>
      <c r="N36" s="39" t="s">
        <v>57</v>
      </c>
      <c r="O36" s="24" t="s">
        <v>57</v>
      </c>
      <c r="P36" s="25" t="s">
        <v>57</v>
      </c>
      <c r="Q36" s="25" t="s">
        <v>57</v>
      </c>
      <c r="R36" s="24" t="s">
        <v>57</v>
      </c>
      <c r="S36" s="25" t="s">
        <v>57</v>
      </c>
      <c r="T36" s="25" t="s">
        <v>57</v>
      </c>
      <c r="U36" s="24">
        <v>5</v>
      </c>
      <c r="V36" s="106">
        <f t="shared" si="6"/>
        <v>29</v>
      </c>
      <c r="W36" s="112">
        <f t="shared" si="7"/>
        <v>6.4925789822233189E-5</v>
      </c>
      <c r="X36" s="24">
        <v>8</v>
      </c>
      <c r="Y36" s="106">
        <f>_xlfn.RANK.EQ(X36,$X$6:$X$37)</f>
        <v>29</v>
      </c>
      <c r="Z36" s="117">
        <f>X36/$X$38</f>
        <v>1.0377750103777501E-4</v>
      </c>
      <c r="AA36" s="24">
        <v>13.05</v>
      </c>
      <c r="AB36" s="106">
        <f>_xlfn.RANK.EQ(AA36,$AA$6:$AA$37)</f>
        <v>29</v>
      </c>
      <c r="AC36" s="112">
        <f>AA36/$AA$38</f>
        <v>1.6825689850060542E-4</v>
      </c>
    </row>
    <row r="37" spans="1:29" s="5" customFormat="1" ht="13.5" customHeight="1" x14ac:dyDescent="0.25">
      <c r="A37" s="8" t="s">
        <v>42</v>
      </c>
      <c r="B37" s="16">
        <v>6409</v>
      </c>
      <c r="C37" s="17">
        <v>5</v>
      </c>
      <c r="D37" s="16">
        <v>6571</v>
      </c>
      <c r="E37" s="17">
        <v>4</v>
      </c>
      <c r="F37" s="35">
        <v>7091</v>
      </c>
      <c r="G37" s="18">
        <v>4</v>
      </c>
      <c r="H37" s="39">
        <v>8.0799999999999997E-2</v>
      </c>
      <c r="I37" s="29">
        <v>7944</v>
      </c>
      <c r="J37" s="18">
        <f t="shared" si="0"/>
        <v>2</v>
      </c>
      <c r="K37" s="19">
        <f t="shared" si="1"/>
        <v>0.10222491024436695</v>
      </c>
      <c r="L37" s="21">
        <v>8117</v>
      </c>
      <c r="M37" s="18">
        <f t="shared" si="2"/>
        <v>3</v>
      </c>
      <c r="N37" s="19">
        <f t="shared" si="3"/>
        <v>7.4974137294022025E-2</v>
      </c>
      <c r="O37" s="110">
        <v>8539</v>
      </c>
      <c r="P37" s="107">
        <v>1</v>
      </c>
      <c r="Q37" s="121">
        <v>0.11003865979381443</v>
      </c>
      <c r="R37" s="110">
        <v>8772</v>
      </c>
      <c r="S37" s="107">
        <f t="shared" si="4"/>
        <v>2</v>
      </c>
      <c r="T37" s="121">
        <f t="shared" si="5"/>
        <v>0.11271442338580148</v>
      </c>
      <c r="U37" s="110">
        <v>9030</v>
      </c>
      <c r="V37" s="107">
        <f t="shared" si="6"/>
        <v>1</v>
      </c>
      <c r="W37" s="113">
        <f t="shared" si="7"/>
        <v>0.11725597641895313</v>
      </c>
      <c r="X37" s="110">
        <v>9250</v>
      </c>
      <c r="Y37" s="107">
        <f>_xlfn.RANK.EQ(X37,$X$6:$X$37)</f>
        <v>1</v>
      </c>
      <c r="Z37" s="121">
        <f>X37/$X$38</f>
        <v>0.11999273557492736</v>
      </c>
      <c r="AA37" s="110">
        <v>9288.9500000000007</v>
      </c>
      <c r="AB37" s="107">
        <f>_xlfn.RANK.EQ(AA37,$AA$6:$AA$37)</f>
        <v>1</v>
      </c>
      <c r="AC37" s="113">
        <f>AA37/$AA$38</f>
        <v>0.11976474462277384</v>
      </c>
    </row>
    <row r="38" spans="1:29" s="5" customFormat="1" ht="13.5" customHeight="1" x14ac:dyDescent="0.25">
      <c r="A38" s="167" t="s">
        <v>43</v>
      </c>
      <c r="B38" s="168">
        <v>85247</v>
      </c>
      <c r="C38" s="169"/>
      <c r="D38" s="168">
        <v>84938</v>
      </c>
      <c r="E38" s="169"/>
      <c r="F38" s="168">
        <v>87777</v>
      </c>
      <c r="G38" s="170"/>
      <c r="H38" s="171">
        <f>SUM(H6:H37)</f>
        <v>0.9998999999999999</v>
      </c>
      <c r="I38" s="168">
        <f>SUM(I6:I37)</f>
        <v>77711</v>
      </c>
      <c r="J38" s="170"/>
      <c r="K38" s="171">
        <f>SUM(K6:K37)</f>
        <v>1</v>
      </c>
      <c r="L38" s="168">
        <f>SUM(L6:L37)</f>
        <v>108264</v>
      </c>
      <c r="M38" s="170"/>
      <c r="N38" s="171">
        <f>SUM(N6:N37)</f>
        <v>1</v>
      </c>
      <c r="O38" s="172">
        <v>77600</v>
      </c>
      <c r="P38" s="173"/>
      <c r="Q38" s="174">
        <v>1.0000257731958764</v>
      </c>
      <c r="R38" s="175">
        <f>SUM(R6:R37)</f>
        <v>77825</v>
      </c>
      <c r="S38" s="176"/>
      <c r="T38" s="177">
        <f>SUM(T6:T37)</f>
        <v>1</v>
      </c>
      <c r="U38" s="175">
        <f>SUM(U6:U37)</f>
        <v>77011</v>
      </c>
      <c r="V38" s="176"/>
      <c r="W38" s="177">
        <f>SUM(W6:W37)</f>
        <v>1</v>
      </c>
      <c r="X38" s="175">
        <f>SUM(X6:X37)</f>
        <v>77088</v>
      </c>
      <c r="Y38" s="176"/>
      <c r="Z38" s="177">
        <f>SUM(Z6:Z37)</f>
        <v>1</v>
      </c>
      <c r="AA38" s="175">
        <f>SUM(AA6:AA37)</f>
        <v>77559.97</v>
      </c>
      <c r="AB38" s="176"/>
      <c r="AC38" s="177">
        <f>SUM(AC6:AC37)</f>
        <v>1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</sheetData>
  <pageMargins left="0.79" right="0.79" top="0.98" bottom="0.98" header="0" footer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9.8554687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15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15" width="9.85546875" style="6" customWidth="1"/>
    <col min="16" max="17" width="8.85546875" style="6" customWidth="1"/>
    <col min="18" max="18" width="9.85546875" style="6" customWidth="1"/>
    <col min="19" max="20" width="8.85546875" style="6" customWidth="1"/>
    <col min="21" max="21" width="9.85546875" style="6" customWidth="1"/>
    <col min="22" max="23" width="8.85546875" style="6" customWidth="1"/>
    <col min="24" max="24" width="9.85546875" style="6" bestFit="1" customWidth="1"/>
    <col min="25" max="26" width="8.85546875" style="6"/>
    <col min="27" max="27" width="9.85546875" style="6" bestFit="1" customWidth="1"/>
    <col min="28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13"/>
      <c r="G1" s="14"/>
      <c r="H1" s="5"/>
      <c r="I1" s="5"/>
      <c r="J1" s="5"/>
      <c r="K1" s="5"/>
      <c r="L1" s="5"/>
    </row>
    <row r="2" spans="1:29" s="5" customFormat="1" x14ac:dyDescent="0.25">
      <c r="A2" s="2" t="s">
        <v>118</v>
      </c>
      <c r="F2" s="13"/>
      <c r="H2" s="7"/>
    </row>
    <row r="3" spans="1:29" s="5" customFormat="1" x14ac:dyDescent="0.25">
      <c r="A3" s="2" t="s">
        <v>66</v>
      </c>
      <c r="F3" s="13"/>
    </row>
    <row r="4" spans="1:29" s="5" customFormat="1" x14ac:dyDescent="0.25">
      <c r="F4" s="13"/>
    </row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277435</v>
      </c>
      <c r="C6" s="17">
        <v>4</v>
      </c>
      <c r="D6" s="16">
        <v>274028</v>
      </c>
      <c r="E6" s="17">
        <v>4</v>
      </c>
      <c r="F6" s="35">
        <v>254570</v>
      </c>
      <c r="G6" s="18">
        <v>5</v>
      </c>
      <c r="H6" s="39">
        <v>7.5499999999999998E-2</v>
      </c>
      <c r="I6" s="20">
        <v>315525</v>
      </c>
      <c r="J6" s="18">
        <f>_xlfn.RANK.EQ(I6,$I$6:$I$37)</f>
        <v>4</v>
      </c>
      <c r="K6" s="19">
        <f>I6/$I$38</f>
        <v>9.2639650915650573E-2</v>
      </c>
      <c r="L6" s="21">
        <v>333782</v>
      </c>
      <c r="M6" s="18">
        <f>_xlfn.RANK.EQ(L6,$L$6:$L$37)</f>
        <v>4</v>
      </c>
      <c r="N6" s="19">
        <f>L6/$L$38</f>
        <v>9.7110529554410865E-2</v>
      </c>
      <c r="O6" s="109">
        <v>317429</v>
      </c>
      <c r="P6" s="106">
        <v>4</v>
      </c>
      <c r="Q6" s="117">
        <v>9.0790315554758513E-2</v>
      </c>
      <c r="R6" s="108">
        <v>373466</v>
      </c>
      <c r="S6" s="105">
        <f>_xlfn.RANK.EQ(R6,$R$6:$R$37)</f>
        <v>2</v>
      </c>
      <c r="T6" s="137">
        <f>R6/$R$38</f>
        <v>0.10410602554188844</v>
      </c>
      <c r="U6" s="108">
        <v>386928</v>
      </c>
      <c r="V6" s="105">
        <f>_xlfn.RANK.EQ(U6,$U$6:$U$37)</f>
        <v>2</v>
      </c>
      <c r="W6" s="111">
        <f>U6/$U$38</f>
        <v>0.10533729315542266</v>
      </c>
      <c r="X6" s="108">
        <v>407584</v>
      </c>
      <c r="Y6" s="105">
        <f t="shared" ref="Y6:Y37" si="0">_xlfn.RANK.EQ(X6,$X$6:$X$37)</f>
        <v>2</v>
      </c>
      <c r="Z6" s="137">
        <f t="shared" ref="Z6:Z37" si="1">X6/$X$38</f>
        <v>0.10728915773652055</v>
      </c>
      <c r="AA6" s="108">
        <v>430157.54</v>
      </c>
      <c r="AB6" s="105">
        <f>_xlfn.RANK.EQ(AA6,$AA$6:$AA$37)</f>
        <v>4</v>
      </c>
      <c r="AC6" s="111">
        <f>AA6/$AA$38</f>
        <v>0.10733223378878763</v>
      </c>
    </row>
    <row r="7" spans="1:29" s="5" customFormat="1" ht="13.5" customHeight="1" x14ac:dyDescent="0.25">
      <c r="A7" s="8" t="s">
        <v>12</v>
      </c>
      <c r="B7" s="16">
        <v>1564</v>
      </c>
      <c r="C7" s="17">
        <v>28</v>
      </c>
      <c r="D7" s="16">
        <v>1459</v>
      </c>
      <c r="E7" s="17">
        <v>28</v>
      </c>
      <c r="F7" s="35">
        <v>1197</v>
      </c>
      <c r="G7" s="18">
        <v>28</v>
      </c>
      <c r="H7" s="39">
        <v>4.0000000000000002E-4</v>
      </c>
      <c r="I7" s="16">
        <v>1219</v>
      </c>
      <c r="J7" s="18">
        <f t="shared" ref="J7:J37" si="2">_xlfn.RANK.EQ(I7,$I$6:$I$37)</f>
        <v>28</v>
      </c>
      <c r="K7" s="19">
        <f t="shared" ref="K7:K37" si="3">I7/$I$38</f>
        <v>3.5790423727494826E-4</v>
      </c>
      <c r="L7" s="21">
        <v>1347</v>
      </c>
      <c r="M7" s="18">
        <f t="shared" ref="M7:M37" si="4">_xlfn.RANK.EQ(L7,$L$6:$L$37)</f>
        <v>28</v>
      </c>
      <c r="N7" s="19">
        <f t="shared" ref="N7:N37" si="5">L7/$L$38</f>
        <v>3.918961577011086E-4</v>
      </c>
      <c r="O7" s="109">
        <v>1354</v>
      </c>
      <c r="P7" s="106">
        <v>28</v>
      </c>
      <c r="Q7" s="117">
        <v>3.8726797885871495E-4</v>
      </c>
      <c r="R7" s="109">
        <v>1394</v>
      </c>
      <c r="S7" s="106">
        <f t="shared" ref="S7:S37" si="6">_xlfn.RANK.EQ(R7,$R$6:$R$37)</f>
        <v>28</v>
      </c>
      <c r="T7" s="117">
        <f t="shared" ref="T7:T37" si="7">R7/$R$38</f>
        <v>3.8858637628430028E-4</v>
      </c>
      <c r="U7" s="109">
        <v>1262</v>
      </c>
      <c r="V7" s="106">
        <f t="shared" ref="V7:V37" si="8">_xlfn.RANK.EQ(U7,$U$6:$U$37)</f>
        <v>28</v>
      </c>
      <c r="W7" s="112">
        <f t="shared" ref="W7:W37" si="9">U7/$U$38</f>
        <v>3.4356692708241166E-4</v>
      </c>
      <c r="X7" s="109">
        <v>1209</v>
      </c>
      <c r="Y7" s="106">
        <f t="shared" si="0"/>
        <v>28</v>
      </c>
      <c r="Z7" s="117">
        <f t="shared" si="1"/>
        <v>3.182475065347348E-4</v>
      </c>
      <c r="AA7" s="109">
        <v>1586.14</v>
      </c>
      <c r="AB7" s="106">
        <f t="shared" ref="AB7:AB37" si="10">_xlfn.RANK.EQ(AA7,$AA$6:$AA$37)</f>
        <v>28</v>
      </c>
      <c r="AC7" s="112">
        <f t="shared" ref="AC7:AC37" si="11">AA7/$AA$38</f>
        <v>3.9577116165800009E-4</v>
      </c>
    </row>
    <row r="8" spans="1:29" s="5" customFormat="1" ht="13.5" customHeight="1" x14ac:dyDescent="0.25">
      <c r="A8" s="8" t="s">
        <v>13</v>
      </c>
      <c r="B8" s="16">
        <v>464</v>
      </c>
      <c r="C8" s="17">
        <v>31</v>
      </c>
      <c r="D8" s="16">
        <v>470</v>
      </c>
      <c r="E8" s="17">
        <v>31</v>
      </c>
      <c r="F8" s="30">
        <v>636</v>
      </c>
      <c r="G8" s="18">
        <v>31</v>
      </c>
      <c r="H8" s="39">
        <v>2.0000000000000001E-4</v>
      </c>
      <c r="I8" s="34">
        <v>686</v>
      </c>
      <c r="J8" s="18">
        <f t="shared" si="2"/>
        <v>30</v>
      </c>
      <c r="K8" s="19">
        <f t="shared" si="3"/>
        <v>2.0141288496358859E-4</v>
      </c>
      <c r="L8" s="33">
        <v>757</v>
      </c>
      <c r="M8" s="18">
        <f t="shared" si="4"/>
        <v>30</v>
      </c>
      <c r="N8" s="19">
        <f t="shared" si="5"/>
        <v>2.2024156746825482E-4</v>
      </c>
      <c r="O8" s="109">
        <v>773</v>
      </c>
      <c r="P8" s="106">
        <v>30</v>
      </c>
      <c r="Q8" s="117">
        <v>2.2109168955523388E-4</v>
      </c>
      <c r="R8" s="109">
        <v>778</v>
      </c>
      <c r="S8" s="106">
        <f t="shared" si="6"/>
        <v>30</v>
      </c>
      <c r="T8" s="117">
        <f t="shared" si="7"/>
        <v>2.1687245390902843E-4</v>
      </c>
      <c r="U8" s="109">
        <v>820</v>
      </c>
      <c r="V8" s="106">
        <f t="shared" si="8"/>
        <v>30</v>
      </c>
      <c r="W8" s="112">
        <f t="shared" si="9"/>
        <v>2.2323683059237526E-4</v>
      </c>
      <c r="X8" s="109">
        <v>909</v>
      </c>
      <c r="Y8" s="106">
        <f t="shared" si="0"/>
        <v>30</v>
      </c>
      <c r="Z8" s="117">
        <f t="shared" si="1"/>
        <v>2.39277901935545E-4</v>
      </c>
      <c r="AA8" s="109">
        <v>1126.3699999999999</v>
      </c>
      <c r="AB8" s="106">
        <f t="shared" si="10"/>
        <v>29</v>
      </c>
      <c r="AC8" s="112">
        <f t="shared" si="11"/>
        <v>2.8105007335841822E-4</v>
      </c>
    </row>
    <row r="9" spans="1:29" s="5" customFormat="1" ht="13.5" customHeight="1" x14ac:dyDescent="0.25">
      <c r="A9" s="8" t="s">
        <v>14</v>
      </c>
      <c r="B9" s="16">
        <v>13965</v>
      </c>
      <c r="C9" s="17">
        <v>23</v>
      </c>
      <c r="D9" s="16">
        <v>13904</v>
      </c>
      <c r="E9" s="17">
        <v>22</v>
      </c>
      <c r="F9" s="35">
        <v>24575</v>
      </c>
      <c r="G9" s="18">
        <v>20</v>
      </c>
      <c r="H9" s="39">
        <v>7.3000000000000001E-3</v>
      </c>
      <c r="I9" s="20">
        <v>23904</v>
      </c>
      <c r="J9" s="18">
        <f t="shared" si="2"/>
        <v>20</v>
      </c>
      <c r="K9" s="19">
        <f t="shared" si="3"/>
        <v>7.0183288661364749E-3</v>
      </c>
      <c r="L9" s="20">
        <v>25266</v>
      </c>
      <c r="M9" s="18">
        <f t="shared" si="4"/>
        <v>20</v>
      </c>
      <c r="N9" s="19">
        <f t="shared" si="5"/>
        <v>7.3508896217343803E-3</v>
      </c>
      <c r="O9" s="109">
        <v>26226</v>
      </c>
      <c r="P9" s="106">
        <v>21</v>
      </c>
      <c r="Q9" s="117">
        <v>7.5011004531378572E-3</v>
      </c>
      <c r="R9" s="109">
        <v>26494</v>
      </c>
      <c r="S9" s="106">
        <f t="shared" si="6"/>
        <v>21</v>
      </c>
      <c r="T9" s="117">
        <f t="shared" si="7"/>
        <v>7.3853712003416434E-3</v>
      </c>
      <c r="U9" s="109">
        <v>27031</v>
      </c>
      <c r="V9" s="106">
        <f t="shared" si="8"/>
        <v>20</v>
      </c>
      <c r="W9" s="112">
        <f t="shared" si="9"/>
        <v>7.3589204484664581E-3</v>
      </c>
      <c r="X9" s="109">
        <v>26690</v>
      </c>
      <c r="Y9" s="106">
        <f t="shared" si="0"/>
        <v>21</v>
      </c>
      <c r="Z9" s="117">
        <f t="shared" si="1"/>
        <v>7.025662489174583E-3</v>
      </c>
      <c r="AA9" s="109">
        <v>28253.9</v>
      </c>
      <c r="AB9" s="106">
        <f t="shared" si="10"/>
        <v>20</v>
      </c>
      <c r="AC9" s="112">
        <f t="shared" si="11"/>
        <v>7.0498687533061197E-3</v>
      </c>
    </row>
    <row r="10" spans="1:29" s="5" customFormat="1" ht="13.5" customHeight="1" x14ac:dyDescent="0.25">
      <c r="A10" s="8" t="s">
        <v>15</v>
      </c>
      <c r="B10" s="16">
        <v>155903</v>
      </c>
      <c r="C10" s="17">
        <v>9</v>
      </c>
      <c r="D10" s="16">
        <v>156725</v>
      </c>
      <c r="E10" s="17">
        <v>10</v>
      </c>
      <c r="F10" s="35">
        <v>186587</v>
      </c>
      <c r="G10" s="18">
        <v>8</v>
      </c>
      <c r="H10" s="39">
        <v>5.5399999999999998E-2</v>
      </c>
      <c r="I10" s="20">
        <v>185318</v>
      </c>
      <c r="J10" s="18">
        <f t="shared" si="2"/>
        <v>8</v>
      </c>
      <c r="K10" s="19">
        <f t="shared" si="3"/>
        <v>5.4410252209449436E-2</v>
      </c>
      <c r="L10" s="22">
        <v>188059</v>
      </c>
      <c r="M10" s="18">
        <f t="shared" si="4"/>
        <v>8</v>
      </c>
      <c r="N10" s="19">
        <f t="shared" si="5"/>
        <v>5.4713882346780096E-2</v>
      </c>
      <c r="O10" s="109">
        <v>199286</v>
      </c>
      <c r="P10" s="106">
        <v>8</v>
      </c>
      <c r="Q10" s="117">
        <v>5.6999325284222947E-2</v>
      </c>
      <c r="R10" s="109">
        <v>184206</v>
      </c>
      <c r="S10" s="106">
        <f t="shared" si="6"/>
        <v>8</v>
      </c>
      <c r="T10" s="117">
        <f t="shared" si="7"/>
        <v>5.1348595430291119E-2</v>
      </c>
      <c r="U10" s="109">
        <v>190156</v>
      </c>
      <c r="V10" s="106">
        <f t="shared" si="8"/>
        <v>8</v>
      </c>
      <c r="W10" s="112">
        <f t="shared" si="9"/>
        <v>5.1768076534297207E-2</v>
      </c>
      <c r="X10" s="109">
        <v>201620</v>
      </c>
      <c r="Y10" s="106">
        <f t="shared" si="0"/>
        <v>8</v>
      </c>
      <c r="Z10" s="117">
        <f t="shared" si="1"/>
        <v>5.3072838930962138E-2</v>
      </c>
      <c r="AA10" s="109">
        <v>216491.26</v>
      </c>
      <c r="AB10" s="106">
        <f t="shared" si="10"/>
        <v>8</v>
      </c>
      <c r="AC10" s="112">
        <f t="shared" si="11"/>
        <v>5.4018559180781092E-2</v>
      </c>
    </row>
    <row r="11" spans="1:29" s="5" customFormat="1" ht="13.5" customHeight="1" x14ac:dyDescent="0.25">
      <c r="A11" s="8" t="s">
        <v>16</v>
      </c>
      <c r="B11" s="16">
        <v>6778</v>
      </c>
      <c r="C11" s="17">
        <v>26</v>
      </c>
      <c r="D11" s="16">
        <v>7218</v>
      </c>
      <c r="E11" s="17">
        <v>26</v>
      </c>
      <c r="F11" s="35">
        <v>7172</v>
      </c>
      <c r="G11" s="18">
        <v>26</v>
      </c>
      <c r="H11" s="39">
        <v>2.0999999999999999E-3</v>
      </c>
      <c r="I11" s="20">
        <v>4905</v>
      </c>
      <c r="J11" s="18">
        <f t="shared" si="2"/>
        <v>26</v>
      </c>
      <c r="K11" s="19">
        <f t="shared" si="3"/>
        <v>1.4401314879685162E-3</v>
      </c>
      <c r="L11" s="20">
        <v>3610</v>
      </c>
      <c r="M11" s="18">
        <f t="shared" si="4"/>
        <v>26</v>
      </c>
      <c r="N11" s="19">
        <f t="shared" si="5"/>
        <v>1.050293340238309E-3</v>
      </c>
      <c r="O11" s="109">
        <v>3228</v>
      </c>
      <c r="P11" s="106">
        <v>27</v>
      </c>
      <c r="Q11" s="117">
        <v>9.2326516673259371E-4</v>
      </c>
      <c r="R11" s="109">
        <v>3486</v>
      </c>
      <c r="S11" s="106">
        <f t="shared" si="6"/>
        <v>27</v>
      </c>
      <c r="T11" s="117">
        <f t="shared" si="7"/>
        <v>9.7174469707824297E-4</v>
      </c>
      <c r="U11" s="109">
        <v>3779</v>
      </c>
      <c r="V11" s="106">
        <f t="shared" si="8"/>
        <v>27</v>
      </c>
      <c r="W11" s="112">
        <f t="shared" si="9"/>
        <v>1.0287951009860807E-3</v>
      </c>
      <c r="X11" s="109">
        <v>4113</v>
      </c>
      <c r="Y11" s="106">
        <f t="shared" si="0"/>
        <v>27</v>
      </c>
      <c r="Z11" s="117">
        <f t="shared" si="1"/>
        <v>1.0826732790548917E-3</v>
      </c>
      <c r="AA11" s="109">
        <v>3929.16</v>
      </c>
      <c r="AB11" s="106">
        <f t="shared" si="10"/>
        <v>26</v>
      </c>
      <c r="AC11" s="112">
        <f t="shared" si="11"/>
        <v>9.8039783218388499E-4</v>
      </c>
    </row>
    <row r="12" spans="1:29" s="5" customFormat="1" ht="13.5" customHeight="1" x14ac:dyDescent="0.25">
      <c r="A12" s="8" t="s">
        <v>17</v>
      </c>
      <c r="B12" s="16">
        <v>107722</v>
      </c>
      <c r="C12" s="17">
        <v>13</v>
      </c>
      <c r="D12" s="16">
        <v>113957</v>
      </c>
      <c r="E12" s="17">
        <v>13</v>
      </c>
      <c r="F12" s="35">
        <v>102891</v>
      </c>
      <c r="G12" s="18">
        <v>13</v>
      </c>
      <c r="H12" s="39">
        <v>3.0499999999999999E-2</v>
      </c>
      <c r="I12" s="22">
        <v>86393</v>
      </c>
      <c r="J12" s="18">
        <f t="shared" si="2"/>
        <v>14</v>
      </c>
      <c r="K12" s="19">
        <f t="shared" si="3"/>
        <v>2.5365398499503367E-2</v>
      </c>
      <c r="L12" s="21">
        <v>105626</v>
      </c>
      <c r="M12" s="18">
        <f t="shared" si="4"/>
        <v>13</v>
      </c>
      <c r="N12" s="19">
        <f t="shared" si="5"/>
        <v>3.0730826691415962E-2</v>
      </c>
      <c r="O12" s="109">
        <v>118412</v>
      </c>
      <c r="P12" s="106">
        <v>13</v>
      </c>
      <c r="Q12" s="117">
        <v>3.3867929034429957E-2</v>
      </c>
      <c r="R12" s="109">
        <v>124735</v>
      </c>
      <c r="S12" s="106">
        <f t="shared" si="6"/>
        <v>12</v>
      </c>
      <c r="T12" s="117">
        <f t="shared" si="7"/>
        <v>3.4770675499155086E-2</v>
      </c>
      <c r="U12" s="109">
        <v>131127</v>
      </c>
      <c r="V12" s="106">
        <f t="shared" si="8"/>
        <v>11</v>
      </c>
      <c r="W12" s="112">
        <f t="shared" si="9"/>
        <v>3.5698019372056577E-2</v>
      </c>
      <c r="X12" s="109">
        <v>106097</v>
      </c>
      <c r="Y12" s="106">
        <f t="shared" si="0"/>
        <v>12</v>
      </c>
      <c r="Z12" s="117">
        <f t="shared" si="1"/>
        <v>2.7928127130534126E-2</v>
      </c>
      <c r="AA12" s="109">
        <v>114456.79</v>
      </c>
      <c r="AB12" s="106">
        <f t="shared" si="10"/>
        <v>12</v>
      </c>
      <c r="AC12" s="112">
        <f t="shared" si="11"/>
        <v>2.8559078478536424E-2</v>
      </c>
    </row>
    <row r="13" spans="1:29" s="5" customFormat="1" ht="13.5" customHeight="1" x14ac:dyDescent="0.25">
      <c r="A13" s="8" t="s">
        <v>18</v>
      </c>
      <c r="B13" s="16">
        <v>14065</v>
      </c>
      <c r="C13" s="17">
        <v>22</v>
      </c>
      <c r="D13" s="16">
        <v>12689</v>
      </c>
      <c r="E13" s="17">
        <v>23</v>
      </c>
      <c r="F13" s="35">
        <v>13622</v>
      </c>
      <c r="G13" s="18">
        <v>23</v>
      </c>
      <c r="H13" s="39">
        <v>4.0000000000000001E-3</v>
      </c>
      <c r="I13" s="20">
        <v>13176</v>
      </c>
      <c r="J13" s="18">
        <f t="shared" si="2"/>
        <v>23</v>
      </c>
      <c r="K13" s="19">
        <f t="shared" si="3"/>
        <v>3.8685366942860693E-3</v>
      </c>
      <c r="L13" s="21">
        <v>13113</v>
      </c>
      <c r="M13" s="18">
        <f t="shared" si="4"/>
        <v>23</v>
      </c>
      <c r="N13" s="19">
        <f t="shared" si="5"/>
        <v>3.8150960029210376E-3</v>
      </c>
      <c r="O13" s="109">
        <v>13170</v>
      </c>
      <c r="P13" s="106">
        <v>24</v>
      </c>
      <c r="Q13" s="117">
        <v>3.7668532360186678E-3</v>
      </c>
      <c r="R13" s="109">
        <v>13188</v>
      </c>
      <c r="S13" s="106">
        <f t="shared" si="6"/>
        <v>24</v>
      </c>
      <c r="T13" s="117">
        <f t="shared" si="7"/>
        <v>3.6762389744887749E-3</v>
      </c>
      <c r="U13" s="109">
        <v>13221</v>
      </c>
      <c r="V13" s="106">
        <f t="shared" si="8"/>
        <v>24</v>
      </c>
      <c r="W13" s="112">
        <f t="shared" si="9"/>
        <v>3.5992855332460895E-3</v>
      </c>
      <c r="X13" s="109">
        <v>13710</v>
      </c>
      <c r="Y13" s="106">
        <f t="shared" si="0"/>
        <v>24</v>
      </c>
      <c r="Z13" s="117">
        <f t="shared" si="1"/>
        <v>3.6089109301829726E-3</v>
      </c>
      <c r="AA13" s="109">
        <v>14172.26</v>
      </c>
      <c r="AB13" s="106">
        <f t="shared" si="10"/>
        <v>24</v>
      </c>
      <c r="AC13" s="112">
        <f t="shared" si="11"/>
        <v>3.5362400566905871E-3</v>
      </c>
    </row>
    <row r="14" spans="1:29" s="5" customFormat="1" ht="13.5" customHeight="1" x14ac:dyDescent="0.25">
      <c r="A14" s="9" t="s">
        <v>19</v>
      </c>
      <c r="B14" s="24">
        <v>71</v>
      </c>
      <c r="C14" s="23">
        <v>32</v>
      </c>
      <c r="D14" s="24">
        <v>83</v>
      </c>
      <c r="E14" s="23">
        <v>32</v>
      </c>
      <c r="F14" s="30">
        <v>77</v>
      </c>
      <c r="G14" s="25">
        <v>32</v>
      </c>
      <c r="H14" s="40">
        <v>0</v>
      </c>
      <c r="I14" s="24">
        <v>73</v>
      </c>
      <c r="J14" s="25">
        <f t="shared" si="2"/>
        <v>32</v>
      </c>
      <c r="K14" s="26">
        <f t="shared" si="3"/>
        <v>2.1433149566096165E-5</v>
      </c>
      <c r="L14" s="27">
        <v>67</v>
      </c>
      <c r="M14" s="25">
        <f t="shared" si="4"/>
        <v>32</v>
      </c>
      <c r="N14" s="26">
        <f t="shared" si="5"/>
        <v>1.9492978890849502E-5</v>
      </c>
      <c r="O14" s="109">
        <v>67</v>
      </c>
      <c r="P14" s="106">
        <v>32</v>
      </c>
      <c r="Q14" s="117">
        <v>1.9163186546184566E-5</v>
      </c>
      <c r="R14" s="109">
        <v>71</v>
      </c>
      <c r="S14" s="106">
        <f t="shared" si="6"/>
        <v>32</v>
      </c>
      <c r="T14" s="117">
        <f t="shared" si="7"/>
        <v>1.9791702091955036E-5</v>
      </c>
      <c r="U14" s="109">
        <v>73</v>
      </c>
      <c r="V14" s="106">
        <f t="shared" si="8"/>
        <v>32</v>
      </c>
      <c r="W14" s="112">
        <f t="shared" si="9"/>
        <v>1.9873522723467553E-5</v>
      </c>
      <c r="X14" s="109">
        <v>73</v>
      </c>
      <c r="Y14" s="106">
        <f t="shared" si="0"/>
        <v>32</v>
      </c>
      <c r="Z14" s="117">
        <f t="shared" si="1"/>
        <v>1.9215937119136178E-5</v>
      </c>
      <c r="AA14" s="109">
        <v>73.87</v>
      </c>
      <c r="AB14" s="106">
        <f t="shared" si="10"/>
        <v>32</v>
      </c>
      <c r="AC14" s="112">
        <f t="shared" si="11"/>
        <v>1.8431926382082583E-5</v>
      </c>
    </row>
    <row r="15" spans="1:29" s="5" customFormat="1" ht="13.5" customHeight="1" x14ac:dyDescent="0.25">
      <c r="A15" s="8" t="s">
        <v>20</v>
      </c>
      <c r="B15" s="16">
        <v>314762</v>
      </c>
      <c r="C15" s="17">
        <v>3</v>
      </c>
      <c r="D15" s="16">
        <v>328728</v>
      </c>
      <c r="E15" s="17">
        <v>3</v>
      </c>
      <c r="F15" s="35">
        <v>334913</v>
      </c>
      <c r="G15" s="18">
        <v>3</v>
      </c>
      <c r="H15" s="39">
        <v>9.9400000000000002E-2</v>
      </c>
      <c r="I15" s="16">
        <v>334762</v>
      </c>
      <c r="J15" s="18">
        <f t="shared" si="2"/>
        <v>3</v>
      </c>
      <c r="K15" s="19">
        <f t="shared" si="3"/>
        <v>9.8287726233499781E-2</v>
      </c>
      <c r="L15" s="21">
        <v>357267</v>
      </c>
      <c r="M15" s="18">
        <f t="shared" si="4"/>
        <v>2</v>
      </c>
      <c r="N15" s="19">
        <f t="shared" si="5"/>
        <v>0.10394325506562879</v>
      </c>
      <c r="O15" s="109">
        <v>359955</v>
      </c>
      <c r="P15" s="106">
        <v>2</v>
      </c>
      <c r="Q15" s="117">
        <v>0.10295350467510248</v>
      </c>
      <c r="R15" s="109">
        <v>369364</v>
      </c>
      <c r="S15" s="106">
        <f t="shared" si="6"/>
        <v>3</v>
      </c>
      <c r="T15" s="117">
        <f t="shared" si="7"/>
        <v>0.10296256692243493</v>
      </c>
      <c r="U15" s="109">
        <v>359452</v>
      </c>
      <c r="V15" s="106">
        <f t="shared" si="8"/>
        <v>4</v>
      </c>
      <c r="W15" s="112">
        <f t="shared" si="9"/>
        <v>9.7857225890354241E-2</v>
      </c>
      <c r="X15" s="109">
        <v>350680</v>
      </c>
      <c r="Y15" s="106">
        <f t="shared" si="0"/>
        <v>4</v>
      </c>
      <c r="Z15" s="117">
        <f t="shared" si="1"/>
        <v>9.2310203136146227E-2</v>
      </c>
      <c r="AA15" s="109">
        <v>345333.21</v>
      </c>
      <c r="AB15" s="106">
        <f t="shared" si="10"/>
        <v>5</v>
      </c>
      <c r="AC15" s="112">
        <f t="shared" si="11"/>
        <v>8.616700018963401E-2</v>
      </c>
    </row>
    <row r="16" spans="1:29" s="5" customFormat="1" ht="13.5" customHeight="1" x14ac:dyDescent="0.25">
      <c r="A16" s="8" t="s">
        <v>21</v>
      </c>
      <c r="B16" s="16">
        <v>203581</v>
      </c>
      <c r="C16" s="17">
        <v>7</v>
      </c>
      <c r="D16" s="16">
        <v>209680</v>
      </c>
      <c r="E16" s="17">
        <v>6</v>
      </c>
      <c r="F16" s="35">
        <v>216118</v>
      </c>
      <c r="G16" s="18">
        <v>6</v>
      </c>
      <c r="H16" s="39">
        <v>6.4100000000000004E-2</v>
      </c>
      <c r="I16" s="22">
        <v>218803</v>
      </c>
      <c r="J16" s="18">
        <f t="shared" si="2"/>
        <v>6</v>
      </c>
      <c r="K16" s="19">
        <f t="shared" si="3"/>
        <v>6.4241608554938892E-2</v>
      </c>
      <c r="L16" s="21">
        <v>220727</v>
      </c>
      <c r="M16" s="18">
        <f t="shared" si="4"/>
        <v>6</v>
      </c>
      <c r="N16" s="19">
        <f t="shared" si="5"/>
        <v>6.4218309725978182E-2</v>
      </c>
      <c r="O16" s="109">
        <v>219857</v>
      </c>
      <c r="P16" s="106">
        <v>6</v>
      </c>
      <c r="Q16" s="117">
        <v>6.2882995589320895E-2</v>
      </c>
      <c r="R16" s="109">
        <v>203617</v>
      </c>
      <c r="S16" s="106">
        <f t="shared" si="6"/>
        <v>7</v>
      </c>
      <c r="T16" s="117">
        <f t="shared" si="7"/>
        <v>5.6759535279684629E-2</v>
      </c>
      <c r="U16" s="109">
        <v>214192</v>
      </c>
      <c r="V16" s="106">
        <f t="shared" si="8"/>
        <v>6</v>
      </c>
      <c r="W16" s="112">
        <f t="shared" si="9"/>
        <v>5.8311638071026878E-2</v>
      </c>
      <c r="X16" s="109">
        <v>250309</v>
      </c>
      <c r="Y16" s="106">
        <f t="shared" si="0"/>
        <v>6</v>
      </c>
      <c r="Z16" s="117">
        <f t="shared" si="1"/>
        <v>6.5889342525395314E-2</v>
      </c>
      <c r="AA16" s="109">
        <v>258463.33</v>
      </c>
      <c r="AB16" s="106">
        <f t="shared" si="10"/>
        <v>6</v>
      </c>
      <c r="AC16" s="112">
        <f t="shared" si="11"/>
        <v>6.4491364167157381E-2</v>
      </c>
    </row>
    <row r="17" spans="1:29" s="5" customFormat="1" ht="13.5" customHeight="1" x14ac:dyDescent="0.25">
      <c r="A17" s="8" t="s">
        <v>22</v>
      </c>
      <c r="B17" s="16">
        <v>16207</v>
      </c>
      <c r="C17" s="17">
        <v>21</v>
      </c>
      <c r="D17" s="16">
        <v>16532</v>
      </c>
      <c r="E17" s="17">
        <v>21</v>
      </c>
      <c r="F17" s="35">
        <v>16824</v>
      </c>
      <c r="G17" s="18">
        <v>22</v>
      </c>
      <c r="H17" s="39">
        <v>5.0000000000000001E-3</v>
      </c>
      <c r="I17" s="22">
        <v>16938</v>
      </c>
      <c r="J17" s="18">
        <f t="shared" si="2"/>
        <v>22</v>
      </c>
      <c r="K17" s="19">
        <f t="shared" si="3"/>
        <v>4.9730779089114628E-3</v>
      </c>
      <c r="L17" s="21">
        <v>14531</v>
      </c>
      <c r="M17" s="18">
        <f t="shared" si="4"/>
        <v>22</v>
      </c>
      <c r="N17" s="19">
        <f t="shared" si="5"/>
        <v>4.227648899446778E-3</v>
      </c>
      <c r="O17" s="109">
        <v>13806</v>
      </c>
      <c r="P17" s="106">
        <v>23</v>
      </c>
      <c r="Q17" s="117">
        <v>3.9487604993525991E-3</v>
      </c>
      <c r="R17" s="109">
        <v>14266</v>
      </c>
      <c r="S17" s="106">
        <f t="shared" si="6"/>
        <v>23</v>
      </c>
      <c r="T17" s="117">
        <f t="shared" si="7"/>
        <v>3.9767383386455002E-3</v>
      </c>
      <c r="U17" s="109">
        <v>14836</v>
      </c>
      <c r="V17" s="106">
        <f t="shared" si="8"/>
        <v>23</v>
      </c>
      <c r="W17" s="112">
        <f t="shared" si="9"/>
        <v>4.038953193498146E-3</v>
      </c>
      <c r="X17" s="109">
        <v>14588</v>
      </c>
      <c r="Y17" s="106">
        <f t="shared" si="0"/>
        <v>23</v>
      </c>
      <c r="Z17" s="117">
        <f t="shared" si="1"/>
        <v>3.8400286396432681E-3</v>
      </c>
      <c r="AA17" s="109">
        <v>14755.36</v>
      </c>
      <c r="AB17" s="106">
        <f t="shared" si="10"/>
        <v>23</v>
      </c>
      <c r="AC17" s="112">
        <f t="shared" si="11"/>
        <v>3.6817342528919187E-3</v>
      </c>
    </row>
    <row r="18" spans="1:29" s="5" customFormat="1" ht="13.5" customHeight="1" x14ac:dyDescent="0.25">
      <c r="A18" s="8" t="s">
        <v>23</v>
      </c>
      <c r="B18" s="16">
        <v>91690</v>
      </c>
      <c r="C18" s="17">
        <v>15</v>
      </c>
      <c r="D18" s="16">
        <v>94509</v>
      </c>
      <c r="E18" s="17">
        <v>15</v>
      </c>
      <c r="F18" s="35">
        <v>81758</v>
      </c>
      <c r="G18" s="18">
        <v>15</v>
      </c>
      <c r="H18" s="39">
        <v>2.4299999999999999E-2</v>
      </c>
      <c r="I18" s="20">
        <v>82287</v>
      </c>
      <c r="J18" s="18">
        <f t="shared" si="2"/>
        <v>15</v>
      </c>
      <c r="K18" s="19">
        <f t="shared" si="3"/>
        <v>2.4159857237607604E-2</v>
      </c>
      <c r="L18" s="21">
        <v>76899</v>
      </c>
      <c r="M18" s="18">
        <f t="shared" si="4"/>
        <v>15</v>
      </c>
      <c r="N18" s="19">
        <f t="shared" si="5"/>
        <v>2.2372993786976655E-2</v>
      </c>
      <c r="O18" s="109">
        <v>77101</v>
      </c>
      <c r="P18" s="106">
        <v>15</v>
      </c>
      <c r="Q18" s="117">
        <v>2.2052251431304123E-2</v>
      </c>
      <c r="R18" s="109">
        <v>76109</v>
      </c>
      <c r="S18" s="106">
        <f t="shared" si="6"/>
        <v>15</v>
      </c>
      <c r="T18" s="117">
        <f t="shared" si="7"/>
        <v>2.1215868373473321E-2</v>
      </c>
      <c r="U18" s="109">
        <v>82221</v>
      </c>
      <c r="V18" s="106">
        <f t="shared" si="8"/>
        <v>15</v>
      </c>
      <c r="W18" s="112">
        <f t="shared" si="9"/>
        <v>2.2383848107482545E-2</v>
      </c>
      <c r="X18" s="109">
        <v>89505</v>
      </c>
      <c r="Y18" s="106">
        <f t="shared" si="0"/>
        <v>15</v>
      </c>
      <c r="Z18" s="117">
        <f t="shared" si="1"/>
        <v>2.3560581532168268E-2</v>
      </c>
      <c r="AA18" s="109">
        <v>91621.35</v>
      </c>
      <c r="AB18" s="106">
        <f t="shared" si="10"/>
        <v>14</v>
      </c>
      <c r="AC18" s="112">
        <f t="shared" si="11"/>
        <v>2.2861215354366075E-2</v>
      </c>
    </row>
    <row r="19" spans="1:29" s="5" customFormat="1" ht="13.5" customHeight="1" x14ac:dyDescent="0.25">
      <c r="A19" s="64" t="s">
        <v>24</v>
      </c>
      <c r="B19" s="65">
        <v>327378</v>
      </c>
      <c r="C19" s="66">
        <v>2</v>
      </c>
      <c r="D19" s="65">
        <v>352603</v>
      </c>
      <c r="E19" s="66">
        <v>1</v>
      </c>
      <c r="F19" s="70">
        <v>373078</v>
      </c>
      <c r="G19" s="67">
        <v>1</v>
      </c>
      <c r="H19" s="72">
        <v>0.11070000000000001</v>
      </c>
      <c r="I19" s="65">
        <v>393187</v>
      </c>
      <c r="J19" s="67">
        <f t="shared" si="2"/>
        <v>1</v>
      </c>
      <c r="K19" s="68">
        <f t="shared" si="3"/>
        <v>0.11544158600609113</v>
      </c>
      <c r="L19" s="69">
        <v>389612</v>
      </c>
      <c r="M19" s="67">
        <f t="shared" si="4"/>
        <v>1</v>
      </c>
      <c r="N19" s="68">
        <f t="shared" si="5"/>
        <v>0.11335370883017397</v>
      </c>
      <c r="O19" s="114">
        <v>401814</v>
      </c>
      <c r="P19" s="115">
        <v>1</v>
      </c>
      <c r="Q19" s="118">
        <v>0.11492591998311351</v>
      </c>
      <c r="R19" s="114">
        <v>411455</v>
      </c>
      <c r="S19" s="115">
        <f>_xlfn.RANK.EQ(R19,$R$6:$R$37)</f>
        <v>1</v>
      </c>
      <c r="T19" s="118">
        <f>R19/$R$38</f>
        <v>0.11469570118655435</v>
      </c>
      <c r="U19" s="114">
        <v>437671</v>
      </c>
      <c r="V19" s="115">
        <f t="shared" si="8"/>
        <v>1</v>
      </c>
      <c r="W19" s="116">
        <f t="shared" si="9"/>
        <v>0.11915156936853107</v>
      </c>
      <c r="X19" s="114">
        <v>452899</v>
      </c>
      <c r="Y19" s="115">
        <f t="shared" si="0"/>
        <v>1</v>
      </c>
      <c r="Z19" s="118">
        <f t="shared" si="1"/>
        <v>0.11921751651122817</v>
      </c>
      <c r="AA19" s="114">
        <v>471741.07</v>
      </c>
      <c r="AB19" s="156">
        <f t="shared" si="10"/>
        <v>1</v>
      </c>
      <c r="AC19" s="157">
        <f t="shared" si="11"/>
        <v>0.11770809088459273</v>
      </c>
    </row>
    <row r="20" spans="1:29" s="5" customFormat="1" ht="13.5" customHeight="1" x14ac:dyDescent="0.25">
      <c r="A20" s="9" t="s">
        <v>25</v>
      </c>
      <c r="B20" s="24">
        <v>132615</v>
      </c>
      <c r="C20" s="23">
        <v>12</v>
      </c>
      <c r="D20" s="24">
        <v>124549</v>
      </c>
      <c r="E20" s="23">
        <v>12</v>
      </c>
      <c r="F20" s="35">
        <v>126260</v>
      </c>
      <c r="G20" s="25">
        <v>12</v>
      </c>
      <c r="H20" s="40">
        <v>3.7499999999999999E-2</v>
      </c>
      <c r="I20" s="24">
        <v>123460</v>
      </c>
      <c r="J20" s="25">
        <f t="shared" si="2"/>
        <v>12</v>
      </c>
      <c r="K20" s="26">
        <f t="shared" si="3"/>
        <v>3.6248447197674415E-2</v>
      </c>
      <c r="L20" s="28">
        <v>124465</v>
      </c>
      <c r="M20" s="25">
        <f t="shared" si="4"/>
        <v>11</v>
      </c>
      <c r="N20" s="26">
        <f t="shared" si="5"/>
        <v>3.6211845039546019E-2</v>
      </c>
      <c r="O20" s="109">
        <v>125226</v>
      </c>
      <c r="P20" s="106">
        <v>11</v>
      </c>
      <c r="Q20" s="117">
        <v>3.581685370794789E-2</v>
      </c>
      <c r="R20" s="109">
        <v>126547</v>
      </c>
      <c r="S20" s="106">
        <f t="shared" si="6"/>
        <v>11</v>
      </c>
      <c r="T20" s="117">
        <f t="shared" si="7"/>
        <v>3.527578203705118E-2</v>
      </c>
      <c r="U20" s="109">
        <v>126544</v>
      </c>
      <c r="V20" s="106">
        <f t="shared" si="8"/>
        <v>12</v>
      </c>
      <c r="W20" s="112">
        <f t="shared" si="9"/>
        <v>3.4450343281075047E-2</v>
      </c>
      <c r="X20" s="109">
        <v>126838</v>
      </c>
      <c r="Y20" s="106">
        <f t="shared" si="0"/>
        <v>11</v>
      </c>
      <c r="Z20" s="117">
        <f t="shared" si="1"/>
        <v>3.3387822360506775E-2</v>
      </c>
      <c r="AA20" s="109">
        <v>122300.55</v>
      </c>
      <c r="AB20" s="106">
        <f t="shared" si="10"/>
        <v>11</v>
      </c>
      <c r="AC20" s="112">
        <f t="shared" si="11"/>
        <v>3.0516241154571678E-2</v>
      </c>
    </row>
    <row r="21" spans="1:29" s="5" customFormat="1" ht="13.5" customHeight="1" x14ac:dyDescent="0.25">
      <c r="A21" s="8" t="s">
        <v>26</v>
      </c>
      <c r="B21" s="16">
        <v>64583</v>
      </c>
      <c r="C21" s="17">
        <v>16</v>
      </c>
      <c r="D21" s="16">
        <v>64155</v>
      </c>
      <c r="E21" s="17">
        <v>16</v>
      </c>
      <c r="F21" s="35">
        <v>64046</v>
      </c>
      <c r="G21" s="18">
        <v>16</v>
      </c>
      <c r="H21" s="39">
        <v>1.9E-2</v>
      </c>
      <c r="I21" s="16">
        <v>50235</v>
      </c>
      <c r="J21" s="18">
        <f t="shared" si="2"/>
        <v>17</v>
      </c>
      <c r="K21" s="19">
        <f t="shared" si="3"/>
        <v>1.4749236554148504E-2</v>
      </c>
      <c r="L21" s="21">
        <v>63807</v>
      </c>
      <c r="M21" s="18">
        <f t="shared" si="4"/>
        <v>16</v>
      </c>
      <c r="N21" s="19">
        <f t="shared" si="5"/>
        <v>1.8564007523707973E-2</v>
      </c>
      <c r="O21" s="109">
        <v>65193</v>
      </c>
      <c r="P21" s="106">
        <v>17</v>
      </c>
      <c r="Q21" s="117">
        <v>1.8646352544856873E-2</v>
      </c>
      <c r="R21" s="109">
        <v>66230</v>
      </c>
      <c r="S21" s="106">
        <f t="shared" si="6"/>
        <v>16</v>
      </c>
      <c r="T21" s="117">
        <f t="shared" si="7"/>
        <v>1.8462034219016647E-2</v>
      </c>
      <c r="U21" s="109">
        <v>64946</v>
      </c>
      <c r="V21" s="106">
        <f t="shared" si="8"/>
        <v>16</v>
      </c>
      <c r="W21" s="112">
        <f t="shared" si="9"/>
        <v>1.7680901462990735E-2</v>
      </c>
      <c r="X21" s="109">
        <v>67445</v>
      </c>
      <c r="Y21" s="106">
        <f t="shared" si="0"/>
        <v>16</v>
      </c>
      <c r="Z21" s="117">
        <f t="shared" si="1"/>
        <v>1.7753683273974512E-2</v>
      </c>
      <c r="AA21" s="109">
        <v>70773.38</v>
      </c>
      <c r="AB21" s="106">
        <f t="shared" si="10"/>
        <v>16</v>
      </c>
      <c r="AC21" s="112">
        <f t="shared" si="11"/>
        <v>1.7659262623137346E-2</v>
      </c>
    </row>
    <row r="22" spans="1:29" s="5" customFormat="1" ht="13.5" customHeight="1" x14ac:dyDescent="0.25">
      <c r="A22" s="8" t="s">
        <v>27</v>
      </c>
      <c r="B22" s="16">
        <v>62105</v>
      </c>
      <c r="C22" s="17">
        <v>17</v>
      </c>
      <c r="D22" s="16">
        <v>61500</v>
      </c>
      <c r="E22" s="17">
        <v>17</v>
      </c>
      <c r="F22" s="35">
        <v>63647</v>
      </c>
      <c r="G22" s="18">
        <v>17</v>
      </c>
      <c r="H22" s="39">
        <v>1.89E-2</v>
      </c>
      <c r="I22" s="29">
        <v>62349</v>
      </c>
      <c r="J22" s="18">
        <f t="shared" si="2"/>
        <v>16</v>
      </c>
      <c r="K22" s="19">
        <f t="shared" si="3"/>
        <v>1.8305964962966159E-2</v>
      </c>
      <c r="L22" s="21">
        <v>61681</v>
      </c>
      <c r="M22" s="18">
        <f t="shared" si="4"/>
        <v>17</v>
      </c>
      <c r="N22" s="19">
        <f t="shared" si="5"/>
        <v>1.7945469118902806E-2</v>
      </c>
      <c r="O22" s="109">
        <v>68361</v>
      </c>
      <c r="P22" s="106">
        <v>16</v>
      </c>
      <c r="Q22" s="117">
        <v>1.9552456649010792E-2</v>
      </c>
      <c r="R22" s="109">
        <v>65611</v>
      </c>
      <c r="S22" s="106">
        <f t="shared" si="6"/>
        <v>17</v>
      </c>
      <c r="T22" s="117">
        <f t="shared" si="7"/>
        <v>1.82894840275389E-2</v>
      </c>
      <c r="U22" s="109">
        <v>63569</v>
      </c>
      <c r="V22" s="106">
        <f t="shared" si="8"/>
        <v>17</v>
      </c>
      <c r="W22" s="112">
        <f t="shared" si="9"/>
        <v>1.7306026931617931E-2</v>
      </c>
      <c r="X22" s="109">
        <v>67102</v>
      </c>
      <c r="Y22" s="106">
        <f t="shared" si="0"/>
        <v>17</v>
      </c>
      <c r="Z22" s="117">
        <f t="shared" si="1"/>
        <v>1.7663394692716106E-2</v>
      </c>
      <c r="AA22" s="109">
        <v>68777.39</v>
      </c>
      <c r="AB22" s="106">
        <f t="shared" si="10"/>
        <v>17</v>
      </c>
      <c r="AC22" s="112">
        <f t="shared" si="11"/>
        <v>1.7161226333176967E-2</v>
      </c>
    </row>
    <row r="23" spans="1:29" s="5" customFormat="1" ht="13.5" customHeight="1" x14ac:dyDescent="0.25">
      <c r="A23" s="8" t="s">
        <v>28</v>
      </c>
      <c r="B23" s="16">
        <v>20863</v>
      </c>
      <c r="C23" s="17">
        <v>19</v>
      </c>
      <c r="D23" s="16">
        <v>18548</v>
      </c>
      <c r="E23" s="17">
        <v>20</v>
      </c>
      <c r="F23" s="35">
        <v>17259</v>
      </c>
      <c r="G23" s="18">
        <v>21</v>
      </c>
      <c r="H23" s="39">
        <v>5.1000000000000004E-3</v>
      </c>
      <c r="I23" s="29">
        <v>17500</v>
      </c>
      <c r="J23" s="18">
        <f t="shared" si="2"/>
        <v>21</v>
      </c>
      <c r="K23" s="19">
        <f t="shared" si="3"/>
        <v>5.1380838000915459E-3</v>
      </c>
      <c r="L23" s="21">
        <v>45524</v>
      </c>
      <c r="M23" s="18">
        <f t="shared" si="4"/>
        <v>18</v>
      </c>
      <c r="N23" s="19">
        <f t="shared" si="5"/>
        <v>1.3244751806373621E-2</v>
      </c>
      <c r="O23" s="109">
        <v>42371</v>
      </c>
      <c r="P23" s="106">
        <v>18</v>
      </c>
      <c r="Q23" s="117">
        <v>1.2118856375349049E-2</v>
      </c>
      <c r="R23" s="109">
        <v>39160</v>
      </c>
      <c r="S23" s="106">
        <f t="shared" si="6"/>
        <v>18</v>
      </c>
      <c r="T23" s="117">
        <f t="shared" si="7"/>
        <v>1.0916099350999426E-2</v>
      </c>
      <c r="U23" s="109">
        <v>35265</v>
      </c>
      <c r="V23" s="106">
        <f t="shared" si="8"/>
        <v>19</v>
      </c>
      <c r="W23" s="112">
        <f t="shared" si="9"/>
        <v>9.6005449156586747E-3</v>
      </c>
      <c r="X23" s="109">
        <v>35508</v>
      </c>
      <c r="Y23" s="106">
        <f t="shared" si="0"/>
        <v>19</v>
      </c>
      <c r="Z23" s="117">
        <f t="shared" si="1"/>
        <v>9.346842400360102E-3</v>
      </c>
      <c r="AA23" s="109">
        <v>33117.519999999997</v>
      </c>
      <c r="AB23" s="106">
        <f t="shared" si="10"/>
        <v>19</v>
      </c>
      <c r="AC23" s="112">
        <f t="shared" si="11"/>
        <v>8.2634315770562811E-3</v>
      </c>
    </row>
    <row r="24" spans="1:29" s="5" customFormat="1" ht="13.5" customHeight="1" x14ac:dyDescent="0.25">
      <c r="A24" s="8" t="s">
        <v>29</v>
      </c>
      <c r="B24" s="16">
        <v>143599</v>
      </c>
      <c r="C24" s="17">
        <v>10</v>
      </c>
      <c r="D24" s="16">
        <v>166859</v>
      </c>
      <c r="E24" s="17">
        <v>9</v>
      </c>
      <c r="F24" s="35">
        <v>167324</v>
      </c>
      <c r="G24" s="18">
        <v>10</v>
      </c>
      <c r="H24" s="39">
        <v>4.9700000000000001E-2</v>
      </c>
      <c r="I24" s="29">
        <v>163654</v>
      </c>
      <c r="J24" s="18">
        <f t="shared" si="2"/>
        <v>10</v>
      </c>
      <c r="K24" s="19">
        <f t="shared" si="3"/>
        <v>4.8049598069724676E-2</v>
      </c>
      <c r="L24" s="21">
        <v>120887</v>
      </c>
      <c r="M24" s="18">
        <f t="shared" si="4"/>
        <v>12</v>
      </c>
      <c r="N24" s="19">
        <f t="shared" si="5"/>
        <v>3.5170861778777963E-2</v>
      </c>
      <c r="O24" s="109">
        <v>121550</v>
      </c>
      <c r="P24" s="106">
        <v>12</v>
      </c>
      <c r="Q24" s="117">
        <v>3.4765452607294536E-2</v>
      </c>
      <c r="R24" s="109">
        <v>112040</v>
      </c>
      <c r="S24" s="106">
        <f t="shared" si="6"/>
        <v>13</v>
      </c>
      <c r="T24" s="117">
        <f t="shared" si="7"/>
        <v>3.123186341384003E-2</v>
      </c>
      <c r="U24" s="109">
        <v>107209</v>
      </c>
      <c r="V24" s="106">
        <f t="shared" si="8"/>
        <v>13</v>
      </c>
      <c r="W24" s="112">
        <f t="shared" si="9"/>
        <v>2.9186582159729219E-2</v>
      </c>
      <c r="X24" s="109">
        <v>99060</v>
      </c>
      <c r="Y24" s="106">
        <f t="shared" si="0"/>
        <v>14</v>
      </c>
      <c r="Z24" s="117">
        <f t="shared" si="1"/>
        <v>2.6075763438652463E-2</v>
      </c>
      <c r="AA24" s="109">
        <v>86602.29</v>
      </c>
      <c r="AB24" s="106">
        <f t="shared" si="10"/>
        <v>15</v>
      </c>
      <c r="AC24" s="112">
        <f t="shared" si="11"/>
        <v>2.1608867385945123E-2</v>
      </c>
    </row>
    <row r="25" spans="1:29" s="5" customFormat="1" ht="13.5" customHeight="1" x14ac:dyDescent="0.25">
      <c r="A25" s="8" t="s">
        <v>30</v>
      </c>
      <c r="B25" s="16">
        <v>10784</v>
      </c>
      <c r="C25" s="17">
        <v>24</v>
      </c>
      <c r="D25" s="16">
        <v>12053</v>
      </c>
      <c r="E25" s="17">
        <v>24</v>
      </c>
      <c r="F25" s="35">
        <v>12651</v>
      </c>
      <c r="G25" s="18">
        <v>24</v>
      </c>
      <c r="H25" s="39">
        <v>3.8E-3</v>
      </c>
      <c r="I25" s="29">
        <v>12675</v>
      </c>
      <c r="J25" s="18">
        <f t="shared" si="2"/>
        <v>24</v>
      </c>
      <c r="K25" s="19">
        <f t="shared" si="3"/>
        <v>3.7214406952091627E-3</v>
      </c>
      <c r="L25" s="21">
        <v>15377</v>
      </c>
      <c r="M25" s="18">
        <f t="shared" si="4"/>
        <v>21</v>
      </c>
      <c r="N25" s="19">
        <f t="shared" si="5"/>
        <v>4.4737841254416828E-3</v>
      </c>
      <c r="O25" s="109">
        <v>15310</v>
      </c>
      <c r="P25" s="106">
        <v>22</v>
      </c>
      <c r="Q25" s="117">
        <v>4.3789311346579957E-3</v>
      </c>
      <c r="R25" s="109">
        <v>15441</v>
      </c>
      <c r="S25" s="106">
        <f t="shared" si="6"/>
        <v>22</v>
      </c>
      <c r="T25" s="117">
        <f t="shared" si="7"/>
        <v>4.3042770704489813E-3</v>
      </c>
      <c r="U25" s="109">
        <v>15306</v>
      </c>
      <c r="V25" s="106">
        <f t="shared" si="8"/>
        <v>22</v>
      </c>
      <c r="W25" s="112">
        <f t="shared" si="9"/>
        <v>4.1669060110327994E-3</v>
      </c>
      <c r="X25" s="109">
        <v>15263</v>
      </c>
      <c r="Y25" s="106">
        <f t="shared" si="0"/>
        <v>22</v>
      </c>
      <c r="Z25" s="117">
        <f t="shared" si="1"/>
        <v>4.0177102499914449E-3</v>
      </c>
      <c r="AA25" s="109">
        <v>15306.73</v>
      </c>
      <c r="AB25" s="106">
        <f t="shared" si="10"/>
        <v>22</v>
      </c>
      <c r="AC25" s="112">
        <f t="shared" si="11"/>
        <v>3.8193112293273979E-3</v>
      </c>
    </row>
    <row r="26" spans="1:29" s="5" customFormat="1" ht="13.5" customHeight="1" x14ac:dyDescent="0.25">
      <c r="A26" s="8" t="s">
        <v>31</v>
      </c>
      <c r="B26" s="16">
        <v>205436</v>
      </c>
      <c r="C26" s="17">
        <v>6</v>
      </c>
      <c r="D26" s="16">
        <v>202537</v>
      </c>
      <c r="E26" s="17">
        <v>7</v>
      </c>
      <c r="F26" s="35">
        <v>193420</v>
      </c>
      <c r="G26" s="18">
        <v>7</v>
      </c>
      <c r="H26" s="39">
        <v>5.74E-2</v>
      </c>
      <c r="I26" s="29">
        <v>189743</v>
      </c>
      <c r="J26" s="18">
        <f t="shared" si="2"/>
        <v>7</v>
      </c>
      <c r="K26" s="19">
        <f t="shared" si="3"/>
        <v>5.5709453398901154E-2</v>
      </c>
      <c r="L26" s="21">
        <v>192831</v>
      </c>
      <c r="M26" s="18">
        <f t="shared" si="4"/>
        <v>7</v>
      </c>
      <c r="N26" s="19">
        <f t="shared" si="5"/>
        <v>5.610224794778209E-2</v>
      </c>
      <c r="O26" s="109">
        <v>202024</v>
      </c>
      <c r="P26" s="106">
        <v>7</v>
      </c>
      <c r="Q26" s="117">
        <v>5.7782441773229713E-2</v>
      </c>
      <c r="R26" s="109">
        <v>203677</v>
      </c>
      <c r="S26" s="106">
        <f t="shared" si="6"/>
        <v>6</v>
      </c>
      <c r="T26" s="117">
        <f t="shared" si="7"/>
        <v>5.6776260661734163E-2</v>
      </c>
      <c r="U26" s="109">
        <v>205241</v>
      </c>
      <c r="V26" s="106">
        <f t="shared" si="8"/>
        <v>7</v>
      </c>
      <c r="W26" s="112">
        <f t="shared" si="9"/>
        <v>5.5874817497084991E-2</v>
      </c>
      <c r="X26" s="109">
        <v>212280</v>
      </c>
      <c r="Y26" s="106">
        <f t="shared" si="0"/>
        <v>7</v>
      </c>
      <c r="Z26" s="117">
        <f t="shared" si="1"/>
        <v>5.5878892214386681E-2</v>
      </c>
      <c r="AA26" s="109">
        <v>217888</v>
      </c>
      <c r="AB26" s="106">
        <f t="shared" si="10"/>
        <v>7</v>
      </c>
      <c r="AC26" s="112">
        <f t="shared" si="11"/>
        <v>5.4367071551904823E-2</v>
      </c>
    </row>
    <row r="27" spans="1:29" s="5" customFormat="1" ht="13.5" customHeight="1" x14ac:dyDescent="0.25">
      <c r="A27" s="8" t="s">
        <v>32</v>
      </c>
      <c r="B27" s="16">
        <v>257056</v>
      </c>
      <c r="C27" s="17">
        <v>5</v>
      </c>
      <c r="D27" s="16">
        <v>253550</v>
      </c>
      <c r="E27" s="17">
        <v>5</v>
      </c>
      <c r="F27" s="35">
        <v>265091</v>
      </c>
      <c r="G27" s="18">
        <v>4</v>
      </c>
      <c r="H27" s="39">
        <v>7.8700000000000006E-2</v>
      </c>
      <c r="I27" s="29">
        <v>266785</v>
      </c>
      <c r="J27" s="18">
        <f t="shared" si="2"/>
        <v>5</v>
      </c>
      <c r="K27" s="19">
        <f t="shared" si="3"/>
        <v>7.832935352042418E-2</v>
      </c>
      <c r="L27" s="21">
        <v>270905</v>
      </c>
      <c r="M27" s="18">
        <f t="shared" si="4"/>
        <v>5</v>
      </c>
      <c r="N27" s="19">
        <f t="shared" si="5"/>
        <v>7.881709621530722E-2</v>
      </c>
      <c r="O27" s="109">
        <v>283083</v>
      </c>
      <c r="P27" s="106">
        <v>5</v>
      </c>
      <c r="Q27" s="117">
        <v>8.0966751299306944E-2</v>
      </c>
      <c r="R27" s="109">
        <v>319118</v>
      </c>
      <c r="S27" s="106">
        <f t="shared" si="6"/>
        <v>5</v>
      </c>
      <c r="T27" s="117">
        <f t="shared" si="7"/>
        <v>8.8956174481415587E-2</v>
      </c>
      <c r="U27" s="109">
        <v>337007</v>
      </c>
      <c r="V27" s="106">
        <f t="shared" si="8"/>
        <v>5</v>
      </c>
      <c r="W27" s="112">
        <f t="shared" si="9"/>
        <v>9.1746798252981238E-2</v>
      </c>
      <c r="X27" s="109">
        <v>345433</v>
      </c>
      <c r="Y27" s="106">
        <f t="shared" si="0"/>
        <v>5</v>
      </c>
      <c r="Z27" s="117">
        <f t="shared" si="1"/>
        <v>9.0929024751706403E-2</v>
      </c>
      <c r="AA27" s="109">
        <v>433048.17</v>
      </c>
      <c r="AB27" s="106">
        <f t="shared" si="10"/>
        <v>3</v>
      </c>
      <c r="AC27" s="112">
        <f t="shared" si="11"/>
        <v>0.10805349924645434</v>
      </c>
    </row>
    <row r="28" spans="1:29" s="5" customFormat="1" ht="13.5" customHeight="1" x14ac:dyDescent="0.25">
      <c r="A28" s="8" t="s">
        <v>33</v>
      </c>
      <c r="B28" s="16">
        <v>6844</v>
      </c>
      <c r="C28" s="17">
        <v>25</v>
      </c>
      <c r="D28" s="16">
        <v>7510</v>
      </c>
      <c r="E28" s="17">
        <v>25</v>
      </c>
      <c r="F28" s="35">
        <v>7491</v>
      </c>
      <c r="G28" s="18">
        <v>25</v>
      </c>
      <c r="H28" s="39">
        <v>2.2000000000000001E-3</v>
      </c>
      <c r="I28" s="29">
        <v>6986</v>
      </c>
      <c r="J28" s="18">
        <f t="shared" si="2"/>
        <v>25</v>
      </c>
      <c r="K28" s="19">
        <f t="shared" si="3"/>
        <v>2.0511230529965453E-3</v>
      </c>
      <c r="L28" s="21">
        <v>6162</v>
      </c>
      <c r="M28" s="18">
        <f t="shared" si="4"/>
        <v>24</v>
      </c>
      <c r="N28" s="19">
        <f t="shared" si="5"/>
        <v>1.792772177991263E-3</v>
      </c>
      <c r="O28" s="109">
        <v>4819</v>
      </c>
      <c r="P28" s="106">
        <v>25</v>
      </c>
      <c r="Q28" s="117">
        <v>1.3783193427770661E-3</v>
      </c>
      <c r="R28" s="109">
        <v>4885</v>
      </c>
      <c r="S28" s="106">
        <f t="shared" si="6"/>
        <v>25</v>
      </c>
      <c r="T28" s="117">
        <f t="shared" si="7"/>
        <v>1.3617248552000049E-3</v>
      </c>
      <c r="U28" s="109">
        <v>5092</v>
      </c>
      <c r="V28" s="106">
        <f t="shared" si="8"/>
        <v>25</v>
      </c>
      <c r="W28" s="112">
        <f t="shared" si="9"/>
        <v>1.3862462699711889E-3</v>
      </c>
      <c r="X28" s="109">
        <v>4971</v>
      </c>
      <c r="Y28" s="106">
        <f t="shared" si="0"/>
        <v>25</v>
      </c>
      <c r="Z28" s="117">
        <f t="shared" si="1"/>
        <v>1.3085263482085746E-3</v>
      </c>
      <c r="AA28" s="109">
        <v>4927.2299999999996</v>
      </c>
      <c r="AB28" s="106">
        <f t="shared" si="10"/>
        <v>25</v>
      </c>
      <c r="AC28" s="112">
        <f t="shared" si="11"/>
        <v>1.2294346910462805E-3</v>
      </c>
    </row>
    <row r="29" spans="1:29" s="5" customFormat="1" ht="13.5" customHeight="1" x14ac:dyDescent="0.25">
      <c r="A29" s="8" t="s">
        <v>34</v>
      </c>
      <c r="B29" s="16">
        <v>96097</v>
      </c>
      <c r="C29" s="17">
        <v>14</v>
      </c>
      <c r="D29" s="16">
        <v>95450</v>
      </c>
      <c r="E29" s="17">
        <v>14</v>
      </c>
      <c r="F29" s="35">
        <v>94837</v>
      </c>
      <c r="G29" s="18">
        <v>14</v>
      </c>
      <c r="H29" s="39">
        <v>2.81E-2</v>
      </c>
      <c r="I29" s="29">
        <v>95123</v>
      </c>
      <c r="J29" s="18">
        <f t="shared" si="2"/>
        <v>13</v>
      </c>
      <c r="K29" s="19">
        <f t="shared" si="3"/>
        <v>2.7928568303777608E-2</v>
      </c>
      <c r="L29" s="21">
        <v>94886</v>
      </c>
      <c r="M29" s="18">
        <f t="shared" si="4"/>
        <v>14</v>
      </c>
      <c r="N29" s="19">
        <f t="shared" si="5"/>
        <v>2.7606131269211132E-2</v>
      </c>
      <c r="O29" s="109">
        <v>95177</v>
      </c>
      <c r="P29" s="106">
        <v>14</v>
      </c>
      <c r="Q29" s="117">
        <v>2.7222307550838931E-2</v>
      </c>
      <c r="R29" s="109">
        <v>95317</v>
      </c>
      <c r="S29" s="106">
        <f t="shared" si="6"/>
        <v>14</v>
      </c>
      <c r="T29" s="117">
        <f t="shared" si="7"/>
        <v>2.6570220680265887E-2</v>
      </c>
      <c r="U29" s="109">
        <v>99301</v>
      </c>
      <c r="V29" s="106">
        <f t="shared" si="8"/>
        <v>14</v>
      </c>
      <c r="W29" s="112">
        <f t="shared" si="9"/>
        <v>2.7033707944699337E-2</v>
      </c>
      <c r="X29" s="109">
        <v>103679</v>
      </c>
      <c r="Y29" s="106">
        <f t="shared" si="0"/>
        <v>13</v>
      </c>
      <c r="Z29" s="117">
        <f t="shared" si="1"/>
        <v>2.7291632117464656E-2</v>
      </c>
      <c r="AA29" s="109">
        <v>114137.1</v>
      </c>
      <c r="AB29" s="106">
        <f t="shared" si="10"/>
        <v>13</v>
      </c>
      <c r="AC29" s="112">
        <f t="shared" si="11"/>
        <v>2.8479309931831568E-2</v>
      </c>
    </row>
    <row r="30" spans="1:29" s="5" customFormat="1" ht="13.5" customHeight="1" x14ac:dyDescent="0.25">
      <c r="A30" s="8" t="s">
        <v>35</v>
      </c>
      <c r="B30" s="16">
        <v>172936</v>
      </c>
      <c r="C30" s="17">
        <v>8</v>
      </c>
      <c r="D30" s="16">
        <v>180345</v>
      </c>
      <c r="E30" s="17">
        <v>8</v>
      </c>
      <c r="F30" s="35">
        <v>184186</v>
      </c>
      <c r="G30" s="18">
        <v>9</v>
      </c>
      <c r="H30" s="39">
        <v>5.4699999999999999E-2</v>
      </c>
      <c r="I30" s="29">
        <v>179793</v>
      </c>
      <c r="J30" s="18">
        <f t="shared" si="2"/>
        <v>9</v>
      </c>
      <c r="K30" s="19">
        <f t="shared" si="3"/>
        <v>5.2788085752563392E-2</v>
      </c>
      <c r="L30" s="21">
        <v>164915</v>
      </c>
      <c r="M30" s="18">
        <f t="shared" si="4"/>
        <v>9</v>
      </c>
      <c r="N30" s="19">
        <f t="shared" si="5"/>
        <v>4.79803673699171E-2</v>
      </c>
      <c r="O30" s="109">
        <v>145062</v>
      </c>
      <c r="P30" s="106">
        <v>10</v>
      </c>
      <c r="Q30" s="117">
        <v>4.1490300996457098E-2</v>
      </c>
      <c r="R30" s="109">
        <v>160134</v>
      </c>
      <c r="S30" s="106">
        <f t="shared" si="6"/>
        <v>9</v>
      </c>
      <c r="T30" s="117">
        <f t="shared" si="7"/>
        <v>4.4638372152015882E-2</v>
      </c>
      <c r="U30" s="109">
        <v>157665</v>
      </c>
      <c r="V30" s="106">
        <f t="shared" si="8"/>
        <v>9</v>
      </c>
      <c r="W30" s="112">
        <f t="shared" si="9"/>
        <v>4.2922725482130303E-2</v>
      </c>
      <c r="X30" s="109">
        <v>161905</v>
      </c>
      <c r="Y30" s="106">
        <f t="shared" si="0"/>
        <v>10</v>
      </c>
      <c r="Z30" s="117">
        <f t="shared" si="1"/>
        <v>4.2618579442106064E-2</v>
      </c>
      <c r="AA30" s="109">
        <v>159015.98000000001</v>
      </c>
      <c r="AB30" s="106">
        <f t="shared" si="10"/>
        <v>10</v>
      </c>
      <c r="AC30" s="112">
        <f t="shared" si="11"/>
        <v>3.9677417584062763E-2</v>
      </c>
    </row>
    <row r="31" spans="1:29" s="5" customFormat="1" ht="13.5" customHeight="1" x14ac:dyDescent="0.25">
      <c r="A31" s="8" t="s">
        <v>36</v>
      </c>
      <c r="B31" s="16">
        <v>16614</v>
      </c>
      <c r="C31" s="17">
        <v>20</v>
      </c>
      <c r="D31" s="16">
        <v>33235</v>
      </c>
      <c r="E31" s="17">
        <v>18</v>
      </c>
      <c r="F31" s="35">
        <v>32420</v>
      </c>
      <c r="G31" s="18">
        <v>18</v>
      </c>
      <c r="H31" s="39">
        <v>9.5999999999999992E-3</v>
      </c>
      <c r="I31" s="29">
        <v>33555</v>
      </c>
      <c r="J31" s="18">
        <f t="shared" si="2"/>
        <v>18</v>
      </c>
      <c r="K31" s="19">
        <f t="shared" si="3"/>
        <v>9.8519086806898182E-3</v>
      </c>
      <c r="L31" s="21">
        <v>37827</v>
      </c>
      <c r="M31" s="18">
        <f t="shared" si="4"/>
        <v>19</v>
      </c>
      <c r="N31" s="19">
        <f t="shared" si="5"/>
        <v>1.1005386753793494E-2</v>
      </c>
      <c r="O31" s="109">
        <v>39116</v>
      </c>
      <c r="P31" s="106">
        <v>19</v>
      </c>
      <c r="Q31" s="117">
        <v>1.1187868730456052E-2</v>
      </c>
      <c r="R31" s="109">
        <v>36910</v>
      </c>
      <c r="S31" s="106">
        <f t="shared" si="6"/>
        <v>19</v>
      </c>
      <c r="T31" s="117">
        <f t="shared" si="7"/>
        <v>1.0288897524141695E-2</v>
      </c>
      <c r="U31" s="109">
        <v>38877</v>
      </c>
      <c r="V31" s="106">
        <f t="shared" si="8"/>
        <v>18</v>
      </c>
      <c r="W31" s="112">
        <f t="shared" si="9"/>
        <v>1.0583875930414358E-2</v>
      </c>
      <c r="X31" s="109">
        <v>43081</v>
      </c>
      <c r="Y31" s="106">
        <f t="shared" si="0"/>
        <v>18</v>
      </c>
      <c r="Z31" s="117">
        <f t="shared" si="1"/>
        <v>1.1340298452458982E-2</v>
      </c>
      <c r="AA31" s="109">
        <v>47913.31</v>
      </c>
      <c r="AB31" s="106">
        <f t="shared" si="10"/>
        <v>18</v>
      </c>
      <c r="AC31" s="112">
        <f t="shared" si="11"/>
        <v>1.1955253860050103E-2</v>
      </c>
    </row>
    <row r="32" spans="1:29" s="5" customFormat="1" ht="13.5" customHeight="1" x14ac:dyDescent="0.25">
      <c r="A32" s="8" t="s">
        <v>37</v>
      </c>
      <c r="B32" s="16">
        <v>27261</v>
      </c>
      <c r="C32" s="17">
        <v>18</v>
      </c>
      <c r="D32" s="16">
        <v>28079</v>
      </c>
      <c r="E32" s="17">
        <v>19</v>
      </c>
      <c r="F32" s="35">
        <v>27932</v>
      </c>
      <c r="G32" s="18">
        <v>19</v>
      </c>
      <c r="H32" s="39">
        <v>8.3000000000000001E-3</v>
      </c>
      <c r="I32" s="29">
        <v>27273</v>
      </c>
      <c r="J32" s="18">
        <f t="shared" si="2"/>
        <v>19</v>
      </c>
      <c r="K32" s="19">
        <f t="shared" si="3"/>
        <v>8.0074833988512412E-3</v>
      </c>
      <c r="L32" s="21">
        <v>1964</v>
      </c>
      <c r="M32" s="18">
        <f t="shared" si="4"/>
        <v>27</v>
      </c>
      <c r="N32" s="19">
        <f t="shared" si="5"/>
        <v>5.7140612748699134E-4</v>
      </c>
      <c r="O32" s="109">
        <v>27914</v>
      </c>
      <c r="P32" s="106">
        <v>20</v>
      </c>
      <c r="Q32" s="117">
        <v>7.9838983470178499E-3</v>
      </c>
      <c r="R32" s="109">
        <v>26792</v>
      </c>
      <c r="S32" s="106">
        <f t="shared" si="6"/>
        <v>20</v>
      </c>
      <c r="T32" s="117">
        <f t="shared" si="7"/>
        <v>7.4684405978543561E-3</v>
      </c>
      <c r="U32" s="109">
        <v>26862</v>
      </c>
      <c r="V32" s="106">
        <f t="shared" si="8"/>
        <v>21</v>
      </c>
      <c r="W32" s="112">
        <f t="shared" si="9"/>
        <v>7.3129118821614447E-3</v>
      </c>
      <c r="X32" s="109">
        <v>27874</v>
      </c>
      <c r="Y32" s="106">
        <f t="shared" si="0"/>
        <v>20</v>
      </c>
      <c r="Z32" s="117">
        <f t="shared" si="1"/>
        <v>7.3373291953260523E-3</v>
      </c>
      <c r="AA32" s="109">
        <v>27509.21</v>
      </c>
      <c r="AB32" s="106">
        <f t="shared" si="10"/>
        <v>21</v>
      </c>
      <c r="AC32" s="112">
        <f t="shared" si="11"/>
        <v>6.8640548740929999E-3</v>
      </c>
    </row>
    <row r="33" spans="1:29" s="5" customFormat="1" ht="13.5" customHeight="1" x14ac:dyDescent="0.25">
      <c r="A33" s="8" t="s">
        <v>38</v>
      </c>
      <c r="B33" s="16">
        <v>803</v>
      </c>
      <c r="C33" s="17">
        <v>30</v>
      </c>
      <c r="D33" s="16">
        <v>858</v>
      </c>
      <c r="E33" s="17">
        <v>30</v>
      </c>
      <c r="F33" s="30">
        <v>931</v>
      </c>
      <c r="G33" s="18">
        <v>30</v>
      </c>
      <c r="H33" s="39">
        <v>2.9999999999999997E-4</v>
      </c>
      <c r="I33" s="29">
        <v>587</v>
      </c>
      <c r="J33" s="18">
        <f t="shared" si="2"/>
        <v>31</v>
      </c>
      <c r="K33" s="19">
        <f t="shared" si="3"/>
        <v>1.7234601089449928E-4</v>
      </c>
      <c r="L33" s="33">
        <v>592</v>
      </c>
      <c r="M33" s="18">
        <f t="shared" si="4"/>
        <v>31</v>
      </c>
      <c r="N33" s="19">
        <f t="shared" si="5"/>
        <v>1.7223647019974484E-4</v>
      </c>
      <c r="O33" s="109">
        <v>580</v>
      </c>
      <c r="P33" s="106">
        <v>31</v>
      </c>
      <c r="Q33" s="117">
        <v>1.6589027159383656E-4</v>
      </c>
      <c r="R33" s="109">
        <v>576</v>
      </c>
      <c r="S33" s="106">
        <f t="shared" si="6"/>
        <v>31</v>
      </c>
      <c r="T33" s="117">
        <f t="shared" si="7"/>
        <v>1.6056366767557887E-4</v>
      </c>
      <c r="U33" s="109">
        <v>429</v>
      </c>
      <c r="V33" s="106">
        <f t="shared" si="8"/>
        <v>31</v>
      </c>
      <c r="W33" s="112">
        <f t="shared" si="9"/>
        <v>1.1679097600503535E-4</v>
      </c>
      <c r="X33" s="109">
        <v>384</v>
      </c>
      <c r="Y33" s="106">
        <f t="shared" si="0"/>
        <v>31</v>
      </c>
      <c r="Z33" s="117">
        <f t="shared" si="1"/>
        <v>1.010810938869629E-4</v>
      </c>
      <c r="AA33" s="109">
        <v>348</v>
      </c>
      <c r="AB33" s="106">
        <f t="shared" si="10"/>
        <v>31</v>
      </c>
      <c r="AC33" s="112">
        <f t="shared" si="11"/>
        <v>8.6832413442056833E-5</v>
      </c>
    </row>
    <row r="34" spans="1:29" s="5" customFormat="1" ht="13.5" customHeight="1" x14ac:dyDescent="0.25">
      <c r="A34" s="8" t="s">
        <v>39</v>
      </c>
      <c r="B34" s="16">
        <v>1032</v>
      </c>
      <c r="C34" s="17">
        <v>29</v>
      </c>
      <c r="D34" s="16">
        <v>1006</v>
      </c>
      <c r="E34" s="17">
        <v>29</v>
      </c>
      <c r="F34" s="35">
        <v>1043</v>
      </c>
      <c r="G34" s="18">
        <v>29</v>
      </c>
      <c r="H34" s="39">
        <v>2.9999999999999997E-4</v>
      </c>
      <c r="I34" s="29">
        <v>1080</v>
      </c>
      <c r="J34" s="18">
        <f t="shared" si="2"/>
        <v>29</v>
      </c>
      <c r="K34" s="19">
        <f t="shared" si="3"/>
        <v>3.1709317166279255E-4</v>
      </c>
      <c r="L34" s="33">
        <v>912</v>
      </c>
      <c r="M34" s="18">
        <f t="shared" si="4"/>
        <v>29</v>
      </c>
      <c r="N34" s="19">
        <f t="shared" si="5"/>
        <v>2.6533726490230965E-4</v>
      </c>
      <c r="O34" s="109">
        <v>938</v>
      </c>
      <c r="P34" s="106">
        <v>29</v>
      </c>
      <c r="Q34" s="117">
        <v>2.6828461164658395E-4</v>
      </c>
      <c r="R34" s="109">
        <v>926</v>
      </c>
      <c r="S34" s="106">
        <f t="shared" si="6"/>
        <v>29</v>
      </c>
      <c r="T34" s="117">
        <f t="shared" si="7"/>
        <v>2.5812839629789244E-4</v>
      </c>
      <c r="U34" s="109">
        <v>971</v>
      </c>
      <c r="V34" s="106">
        <f t="shared" si="8"/>
        <v>29</v>
      </c>
      <c r="W34" s="112">
        <f t="shared" si="9"/>
        <v>2.6434507622584923E-4</v>
      </c>
      <c r="X34" s="109">
        <v>931</v>
      </c>
      <c r="Y34" s="106">
        <f t="shared" si="0"/>
        <v>29</v>
      </c>
      <c r="Z34" s="117">
        <f t="shared" si="1"/>
        <v>2.450690062728189E-4</v>
      </c>
      <c r="AA34" s="109">
        <v>1069.1500000000001</v>
      </c>
      <c r="AB34" s="106">
        <f t="shared" si="10"/>
        <v>30</v>
      </c>
      <c r="AC34" s="112">
        <f t="shared" si="11"/>
        <v>2.6677262882636514E-4</v>
      </c>
    </row>
    <row r="35" spans="1:29" s="5" customFormat="1" ht="13.5" customHeight="1" x14ac:dyDescent="0.25">
      <c r="A35" s="8" t="s">
        <v>40</v>
      </c>
      <c r="B35" s="16">
        <v>347981</v>
      </c>
      <c r="C35" s="17">
        <v>1</v>
      </c>
      <c r="D35" s="16">
        <v>347384</v>
      </c>
      <c r="E35" s="17">
        <v>2</v>
      </c>
      <c r="F35" s="35">
        <v>344666</v>
      </c>
      <c r="G35" s="18">
        <v>2</v>
      </c>
      <c r="H35" s="39">
        <v>0.1023</v>
      </c>
      <c r="I35" s="29">
        <v>344443</v>
      </c>
      <c r="J35" s="18">
        <f t="shared" si="2"/>
        <v>2</v>
      </c>
      <c r="K35" s="19">
        <f t="shared" si="3"/>
        <v>0.10113011419171042</v>
      </c>
      <c r="L35" s="21">
        <v>351038</v>
      </c>
      <c r="M35" s="18">
        <f t="shared" si="4"/>
        <v>3</v>
      </c>
      <c r="N35" s="19">
        <f t="shared" si="5"/>
        <v>0.10213098990874668</v>
      </c>
      <c r="O35" s="109">
        <v>353530</v>
      </c>
      <c r="P35" s="106">
        <v>3</v>
      </c>
      <c r="Q35" s="117">
        <v>0.10111584089063627</v>
      </c>
      <c r="R35" s="109">
        <v>355050</v>
      </c>
      <c r="S35" s="106">
        <f t="shared" si="6"/>
        <v>4</v>
      </c>
      <c r="T35" s="117">
        <f t="shared" si="7"/>
        <v>9.8972448278149799E-2</v>
      </c>
      <c r="U35" s="109">
        <v>368116</v>
      </c>
      <c r="V35" s="106">
        <f t="shared" si="8"/>
        <v>3</v>
      </c>
      <c r="W35" s="112">
        <f t="shared" si="9"/>
        <v>0.10021591357358879</v>
      </c>
      <c r="X35" s="109">
        <v>399606</v>
      </c>
      <c r="Y35" s="106">
        <f t="shared" si="0"/>
        <v>3</v>
      </c>
      <c r="Z35" s="117">
        <f t="shared" si="1"/>
        <v>0.10518909271821276</v>
      </c>
      <c r="AA35" s="109">
        <v>439259.14</v>
      </c>
      <c r="AB35" s="106">
        <f t="shared" si="10"/>
        <v>2</v>
      </c>
      <c r="AC35" s="112">
        <f t="shared" si="11"/>
        <v>0.10960325072609864</v>
      </c>
    </row>
    <row r="36" spans="1:29" s="5" customFormat="1" ht="13.5" customHeight="1" x14ac:dyDescent="0.25">
      <c r="A36" s="8" t="s">
        <v>41</v>
      </c>
      <c r="B36" s="16">
        <v>143391</v>
      </c>
      <c r="C36" s="17">
        <v>11</v>
      </c>
      <c r="D36" s="16">
        <v>145596</v>
      </c>
      <c r="E36" s="17">
        <v>11</v>
      </c>
      <c r="F36" s="35">
        <v>148527</v>
      </c>
      <c r="G36" s="18">
        <v>11</v>
      </c>
      <c r="H36" s="39">
        <v>4.41E-2</v>
      </c>
      <c r="I36" s="29">
        <v>149237</v>
      </c>
      <c r="J36" s="18">
        <f t="shared" si="2"/>
        <v>11</v>
      </c>
      <c r="K36" s="19">
        <f t="shared" si="3"/>
        <v>4.3816697832814971E-2</v>
      </c>
      <c r="L36" s="21">
        <v>148295</v>
      </c>
      <c r="M36" s="18">
        <f t="shared" si="4"/>
        <v>10</v>
      </c>
      <c r="N36" s="19">
        <f t="shared" si="5"/>
        <v>4.3144944845052637E-2</v>
      </c>
      <c r="O36" s="109">
        <v>148904</v>
      </c>
      <c r="P36" s="106">
        <v>9</v>
      </c>
      <c r="Q36" s="117">
        <v>4.2589181036911443E-2</v>
      </c>
      <c r="R36" s="109">
        <v>152011</v>
      </c>
      <c r="S36" s="106">
        <f t="shared" si="6"/>
        <v>10</v>
      </c>
      <c r="T36" s="117">
        <f t="shared" si="7"/>
        <v>4.2374034178875732E-2</v>
      </c>
      <c r="U36" s="109">
        <v>153740</v>
      </c>
      <c r="V36" s="106">
        <f t="shared" si="8"/>
        <v>10</v>
      </c>
      <c r="W36" s="112">
        <f t="shared" si="9"/>
        <v>4.1854183335697286E-2</v>
      </c>
      <c r="X36" s="109">
        <v>163353</v>
      </c>
      <c r="Y36" s="106">
        <f t="shared" si="0"/>
        <v>9</v>
      </c>
      <c r="Z36" s="117">
        <f t="shared" si="1"/>
        <v>4.2999739400304826E-2</v>
      </c>
      <c r="AA36" s="109">
        <v>169723.19</v>
      </c>
      <c r="AB36" s="106">
        <f t="shared" si="10"/>
        <v>9</v>
      </c>
      <c r="AC36" s="112">
        <f t="shared" si="11"/>
        <v>4.2349063806852771E-2</v>
      </c>
    </row>
    <row r="37" spans="1:29" s="5" customFormat="1" ht="13.5" customHeight="1" x14ac:dyDescent="0.25">
      <c r="A37" s="8" t="s">
        <v>42</v>
      </c>
      <c r="B37" s="16">
        <v>3732</v>
      </c>
      <c r="C37" s="17">
        <v>27</v>
      </c>
      <c r="D37" s="16">
        <v>3795</v>
      </c>
      <c r="E37" s="17">
        <v>27</v>
      </c>
      <c r="F37" s="35">
        <v>4166</v>
      </c>
      <c r="G37" s="18">
        <v>27</v>
      </c>
      <c r="H37" s="39">
        <v>1.1999999999999999E-3</v>
      </c>
      <c r="I37" s="29">
        <v>4285</v>
      </c>
      <c r="J37" s="18">
        <f t="shared" si="2"/>
        <v>27</v>
      </c>
      <c r="K37" s="19">
        <f t="shared" si="3"/>
        <v>1.2580965190509871E-3</v>
      </c>
      <c r="L37" s="21">
        <v>4404</v>
      </c>
      <c r="M37" s="18">
        <f t="shared" si="4"/>
        <v>25</v>
      </c>
      <c r="N37" s="19">
        <f t="shared" si="5"/>
        <v>1.2812996870940477E-3</v>
      </c>
      <c r="O37" s="110">
        <v>4653</v>
      </c>
      <c r="P37" s="107">
        <v>26</v>
      </c>
      <c r="Q37" s="121">
        <v>1.3308404029760714E-3</v>
      </c>
      <c r="R37" s="110">
        <v>4308</v>
      </c>
      <c r="S37" s="107">
        <f t="shared" si="6"/>
        <v>26</v>
      </c>
      <c r="T37" s="121">
        <f t="shared" si="7"/>
        <v>1.2008824311569336E-3</v>
      </c>
      <c r="U37" s="110">
        <v>4320</v>
      </c>
      <c r="V37" s="107">
        <f t="shared" si="8"/>
        <v>26</v>
      </c>
      <c r="W37" s="113">
        <f t="shared" si="9"/>
        <v>1.1760769611695867E-3</v>
      </c>
      <c r="X37" s="110">
        <v>4231</v>
      </c>
      <c r="Y37" s="107">
        <f t="shared" si="0"/>
        <v>26</v>
      </c>
      <c r="Z37" s="121">
        <f t="shared" si="1"/>
        <v>1.1137346568639065E-3</v>
      </c>
      <c r="AA37" s="110">
        <v>3842.05</v>
      </c>
      <c r="AB37" s="107">
        <f t="shared" si="10"/>
        <v>27</v>
      </c>
      <c r="AC37" s="113">
        <f t="shared" si="11"/>
        <v>9.5866228179613351E-4</v>
      </c>
    </row>
    <row r="38" spans="1:29" s="5" customFormat="1" ht="13.5" customHeight="1" x14ac:dyDescent="0.25">
      <c r="A38" s="167" t="s">
        <v>43</v>
      </c>
      <c r="B38" s="168">
        <v>3245317</v>
      </c>
      <c r="C38" s="169"/>
      <c r="D38" s="168">
        <v>3329594</v>
      </c>
      <c r="E38" s="169"/>
      <c r="F38" s="168">
        <v>3369915</v>
      </c>
      <c r="G38" s="170"/>
      <c r="H38" s="171">
        <f>SUM(H6:H37)</f>
        <v>1.0001</v>
      </c>
      <c r="I38" s="168">
        <f>SUM(I6:I37)</f>
        <v>3405939</v>
      </c>
      <c r="J38" s="170"/>
      <c r="K38" s="171">
        <f>SUM(K6:K37)</f>
        <v>1</v>
      </c>
      <c r="L38" s="168">
        <f>SUM(L6:L37)</f>
        <v>3437135</v>
      </c>
      <c r="M38" s="170"/>
      <c r="N38" s="171">
        <f>SUM(N6:N37)</f>
        <v>0.99999999999999978</v>
      </c>
      <c r="O38" s="172">
        <v>3496287</v>
      </c>
      <c r="P38" s="173"/>
      <c r="Q38" s="174">
        <v>1.0000005720354197</v>
      </c>
      <c r="R38" s="175">
        <f>SUM(R6:R37)</f>
        <v>3587362</v>
      </c>
      <c r="S38" s="176"/>
      <c r="T38" s="177">
        <f>SUM(T6:T37)</f>
        <v>1</v>
      </c>
      <c r="U38" s="175">
        <f>SUM(U6:U37)</f>
        <v>3673229</v>
      </c>
      <c r="V38" s="176"/>
      <c r="W38" s="177">
        <f>SUM(W6:W37)</f>
        <v>1</v>
      </c>
      <c r="X38" s="175">
        <f>SUM(X6:X37)</f>
        <v>3798930</v>
      </c>
      <c r="Y38" s="176"/>
      <c r="Z38" s="177">
        <f>SUM(Z6:Z37)</f>
        <v>1</v>
      </c>
      <c r="AA38" s="175">
        <f>SUM(AA6:AA37)</f>
        <v>4007720</v>
      </c>
      <c r="AB38" s="176"/>
      <c r="AC38" s="177">
        <f>SUM(AC6:AC37)</f>
        <v>1.0000000000000002</v>
      </c>
    </row>
    <row r="39" spans="1:29" s="5" customFormat="1" x14ac:dyDescent="0.25">
      <c r="F39" s="13"/>
    </row>
    <row r="40" spans="1:29" s="5" customFormat="1" x14ac:dyDescent="0.25">
      <c r="A40" s="3" t="s">
        <v>93</v>
      </c>
      <c r="F40" s="13"/>
    </row>
    <row r="41" spans="1:29" s="5" customFormat="1" x14ac:dyDescent="0.25">
      <c r="A41" s="1"/>
      <c r="F41" s="13"/>
    </row>
    <row r="42" spans="1:29" s="5" customFormat="1" x14ac:dyDescent="0.25">
      <c r="F42" s="13"/>
    </row>
    <row r="43" spans="1:29" s="5" customFormat="1" x14ac:dyDescent="0.25">
      <c r="F43" s="13"/>
    </row>
    <row r="44" spans="1:29" s="5" customFormat="1" x14ac:dyDescent="0.25">
      <c r="F44" s="13"/>
    </row>
    <row r="45" spans="1:29" s="5" customFormat="1" x14ac:dyDescent="0.25">
      <c r="F45" s="13"/>
    </row>
  </sheetData>
  <pageMargins left="0.79" right="0.79" top="0.98" bottom="0.98" header="0" footer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7.14062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3" width="8.8554687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119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59">
        <v>2015</v>
      </c>
      <c r="V5" s="161" t="s">
        <v>100</v>
      </c>
      <c r="W5" s="160" t="s">
        <v>101</v>
      </c>
      <c r="X5" s="159">
        <v>2016</v>
      </c>
      <c r="Y5" s="161" t="s">
        <v>103</v>
      </c>
      <c r="Z5" s="160" t="s">
        <v>104</v>
      </c>
      <c r="AA5" s="159">
        <v>2017</v>
      </c>
      <c r="AB5" s="161" t="s">
        <v>108</v>
      </c>
      <c r="AC5" s="160" t="s">
        <v>109</v>
      </c>
    </row>
    <row r="6" spans="1:29" s="5" customFormat="1" ht="13.5" customHeight="1" x14ac:dyDescent="0.25">
      <c r="A6" s="8" t="s">
        <v>44</v>
      </c>
      <c r="B6" s="16" t="s">
        <v>57</v>
      </c>
      <c r="C6" s="17" t="s">
        <v>57</v>
      </c>
      <c r="D6" s="16" t="s">
        <v>57</v>
      </c>
      <c r="E6" s="17" t="s">
        <v>57</v>
      </c>
      <c r="F6" s="16" t="s">
        <v>57</v>
      </c>
      <c r="G6" s="18" t="s">
        <v>57</v>
      </c>
      <c r="H6" s="17" t="s">
        <v>57</v>
      </c>
      <c r="I6" s="16" t="s">
        <v>57</v>
      </c>
      <c r="J6" s="18" t="s">
        <v>57</v>
      </c>
      <c r="K6" s="17" t="s">
        <v>57</v>
      </c>
      <c r="L6" s="16" t="s">
        <v>57</v>
      </c>
      <c r="M6" s="18" t="s">
        <v>57</v>
      </c>
      <c r="N6" s="17" t="s">
        <v>57</v>
      </c>
      <c r="O6" s="24" t="s">
        <v>57</v>
      </c>
      <c r="P6" s="25" t="s">
        <v>57</v>
      </c>
      <c r="Q6" s="25" t="s">
        <v>57</v>
      </c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</row>
    <row r="7" spans="1:29" s="5" customFormat="1" ht="13.5" customHeight="1" x14ac:dyDescent="0.25">
      <c r="A7" s="8" t="s">
        <v>12</v>
      </c>
      <c r="B7" s="16" t="s">
        <v>57</v>
      </c>
      <c r="C7" s="17" t="s">
        <v>57</v>
      </c>
      <c r="D7" s="16" t="s">
        <v>57</v>
      </c>
      <c r="E7" s="17" t="s">
        <v>57</v>
      </c>
      <c r="F7" s="16" t="s">
        <v>57</v>
      </c>
      <c r="G7" s="18" t="s">
        <v>57</v>
      </c>
      <c r="H7" s="17" t="s">
        <v>57</v>
      </c>
      <c r="I7" s="16" t="s">
        <v>57</v>
      </c>
      <c r="J7" s="18" t="s">
        <v>57</v>
      </c>
      <c r="K7" s="17" t="s">
        <v>57</v>
      </c>
      <c r="L7" s="16" t="s">
        <v>57</v>
      </c>
      <c r="M7" s="18" t="s">
        <v>57</v>
      </c>
      <c r="N7" s="17" t="s">
        <v>57</v>
      </c>
      <c r="O7" s="24" t="s">
        <v>57</v>
      </c>
      <c r="P7" s="25" t="s">
        <v>57</v>
      </c>
      <c r="Q7" s="25" t="s">
        <v>57</v>
      </c>
      <c r="R7" s="24"/>
      <c r="S7" s="25"/>
      <c r="T7" s="23"/>
      <c r="U7" s="24"/>
      <c r="V7" s="25"/>
      <c r="W7" s="23"/>
      <c r="X7" s="24"/>
      <c r="Y7" s="25"/>
      <c r="Z7" s="23"/>
      <c r="AA7" s="24"/>
      <c r="AB7" s="25"/>
      <c r="AC7" s="23"/>
    </row>
    <row r="8" spans="1:29" s="5" customFormat="1" ht="13.5" customHeight="1" x14ac:dyDescent="0.25">
      <c r="A8" s="8" t="s">
        <v>13</v>
      </c>
      <c r="B8" s="16" t="s">
        <v>57</v>
      </c>
      <c r="C8" s="17" t="s">
        <v>57</v>
      </c>
      <c r="D8" s="16" t="s">
        <v>57</v>
      </c>
      <c r="E8" s="17" t="s">
        <v>57</v>
      </c>
      <c r="F8" s="16" t="s">
        <v>57</v>
      </c>
      <c r="G8" s="18" t="s">
        <v>57</v>
      </c>
      <c r="H8" s="17" t="s">
        <v>57</v>
      </c>
      <c r="I8" s="16" t="s">
        <v>57</v>
      </c>
      <c r="J8" s="18" t="s">
        <v>57</v>
      </c>
      <c r="K8" s="17" t="s">
        <v>57</v>
      </c>
      <c r="L8" s="16" t="s">
        <v>57</v>
      </c>
      <c r="M8" s="18" t="s">
        <v>57</v>
      </c>
      <c r="N8" s="17" t="s">
        <v>57</v>
      </c>
      <c r="O8" s="24" t="s">
        <v>57</v>
      </c>
      <c r="P8" s="25" t="s">
        <v>57</v>
      </c>
      <c r="Q8" s="25" t="s">
        <v>57</v>
      </c>
      <c r="R8" s="24"/>
      <c r="S8" s="25"/>
      <c r="T8" s="23"/>
      <c r="U8" s="24"/>
      <c r="V8" s="25"/>
      <c r="W8" s="23"/>
      <c r="X8" s="24"/>
      <c r="Y8" s="25"/>
      <c r="Z8" s="23"/>
      <c r="AA8" s="24"/>
      <c r="AB8" s="25"/>
      <c r="AC8" s="23"/>
    </row>
    <row r="9" spans="1:29" s="5" customFormat="1" ht="13.5" customHeight="1" x14ac:dyDescent="0.25">
      <c r="A9" s="8" t="s">
        <v>14</v>
      </c>
      <c r="B9" s="16">
        <v>650</v>
      </c>
      <c r="C9" s="17">
        <v>10</v>
      </c>
      <c r="D9" s="16">
        <v>692</v>
      </c>
      <c r="E9" s="17">
        <v>10</v>
      </c>
      <c r="F9" s="16">
        <v>713</v>
      </c>
      <c r="G9" s="18">
        <v>10</v>
      </c>
      <c r="H9" s="39">
        <v>2.5700000000000001E-2</v>
      </c>
      <c r="I9" s="16">
        <v>703</v>
      </c>
      <c r="J9" s="18">
        <f t="shared" ref="J9:J37" si="0">_xlfn.RANK.EQ(I9,$I$6:$I$37)</f>
        <v>10</v>
      </c>
      <c r="K9" s="19">
        <f t="shared" ref="K9:K37" si="1">I9/$I$38</f>
        <v>2.5799111894014459E-2</v>
      </c>
      <c r="L9" s="32">
        <v>697</v>
      </c>
      <c r="M9" s="18">
        <f t="shared" ref="M9:M37" si="2">_xlfn.RANK.EQ(L9,$L$6:$L$37)</f>
        <v>9</v>
      </c>
      <c r="N9" s="19">
        <f t="shared" ref="N9:N37" si="3">L9/$L$38</f>
        <v>2.7259572138136023E-2</v>
      </c>
      <c r="O9" s="109">
        <v>620</v>
      </c>
      <c r="P9" s="106">
        <v>10</v>
      </c>
      <c r="Q9" s="117">
        <v>2.6646037476362384E-2</v>
      </c>
      <c r="R9" s="109">
        <v>654</v>
      </c>
      <c r="S9" s="25">
        <f t="shared" ref="S9:S37" si="4">_xlfn.RANK.EQ(R9,$R$6:$R$37)</f>
        <v>10</v>
      </c>
      <c r="T9" s="23">
        <f t="shared" ref="T9:T37" si="5">R9/$R$38</f>
        <v>2.5300785330186853E-2</v>
      </c>
      <c r="U9" s="109">
        <v>674</v>
      </c>
      <c r="V9" s="25">
        <f>_xlfn.RANK.EQ(U9,$U$6:$U$37)</f>
        <v>10</v>
      </c>
      <c r="W9" s="26">
        <f>U9/$U$38</f>
        <v>2.7014028056112225E-2</v>
      </c>
      <c r="X9" s="109">
        <v>666</v>
      </c>
      <c r="Y9" s="25">
        <f>_xlfn.RANK.EQ(X9,$X$6:$X$37)</f>
        <v>10</v>
      </c>
      <c r="Z9" s="26">
        <f>X9/$X$38</f>
        <v>2.9838709677419355E-2</v>
      </c>
      <c r="AA9" s="109">
        <v>640.9</v>
      </c>
      <c r="AB9" s="25">
        <f>_xlfn.RANK.EQ(AA9,$AA$6:$AA$37)</f>
        <v>11</v>
      </c>
      <c r="AC9" s="26">
        <f>AA9/$AA$38</f>
        <v>2.9345063422241538E-2</v>
      </c>
    </row>
    <row r="10" spans="1:29" s="5" customFormat="1" ht="13.5" customHeight="1" x14ac:dyDescent="0.25">
      <c r="A10" s="8" t="s">
        <v>15</v>
      </c>
      <c r="B10" s="16">
        <v>926</v>
      </c>
      <c r="C10" s="17">
        <v>9</v>
      </c>
      <c r="D10" s="16">
        <v>937</v>
      </c>
      <c r="E10" s="17">
        <v>9</v>
      </c>
      <c r="F10" s="16">
        <v>956</v>
      </c>
      <c r="G10" s="18">
        <v>9</v>
      </c>
      <c r="H10" s="39">
        <v>3.44E-2</v>
      </c>
      <c r="I10" s="20">
        <v>1101</v>
      </c>
      <c r="J10" s="18">
        <f t="shared" si="0"/>
        <v>9</v>
      </c>
      <c r="K10" s="19">
        <f t="shared" si="1"/>
        <v>4.0405152482659912E-2</v>
      </c>
      <c r="L10" s="20">
        <v>1114</v>
      </c>
      <c r="M10" s="18">
        <f t="shared" si="2"/>
        <v>8</v>
      </c>
      <c r="N10" s="19">
        <f t="shared" si="3"/>
        <v>4.3568383589502914E-2</v>
      </c>
      <c r="O10" s="109">
        <v>1175</v>
      </c>
      <c r="P10" s="106">
        <v>8</v>
      </c>
      <c r="Q10" s="117">
        <v>5.049853876568678E-2</v>
      </c>
      <c r="R10" s="109">
        <v>1166</v>
      </c>
      <c r="S10" s="25">
        <f t="shared" si="4"/>
        <v>8</v>
      </c>
      <c r="T10" s="23">
        <f t="shared" si="5"/>
        <v>4.5108127974002862E-2</v>
      </c>
      <c r="U10" s="109">
        <v>1218</v>
      </c>
      <c r="V10" s="25">
        <f t="shared" ref="V10:V37" si="6">_xlfn.RANK.EQ(U10,$U$6:$U$37)</f>
        <v>8</v>
      </c>
      <c r="W10" s="26">
        <f t="shared" ref="W10:W37" si="7">U10/$U$38</f>
        <v>4.8817635270541081E-2</v>
      </c>
      <c r="X10" s="109">
        <v>1255</v>
      </c>
      <c r="Y10" s="25">
        <f>_xlfn.RANK.EQ(X10,$X$6:$X$37)</f>
        <v>8</v>
      </c>
      <c r="Z10" s="26">
        <f>X10/$X$38</f>
        <v>5.6227598566308247E-2</v>
      </c>
      <c r="AA10" s="109">
        <v>1104.29</v>
      </c>
      <c r="AB10" s="25">
        <f>_xlfn.RANK.EQ(AA10,$AA$6:$AA$37)</f>
        <v>9</v>
      </c>
      <c r="AC10" s="26">
        <f>AA10/$AA$38</f>
        <v>5.0562427970895781E-2</v>
      </c>
    </row>
    <row r="11" spans="1:29" s="5" customFormat="1" ht="13.5" customHeight="1" x14ac:dyDescent="0.25">
      <c r="A11" s="8" t="s">
        <v>16</v>
      </c>
      <c r="B11" s="16">
        <v>9574</v>
      </c>
      <c r="C11" s="17">
        <v>1</v>
      </c>
      <c r="D11" s="16">
        <v>4818</v>
      </c>
      <c r="E11" s="17">
        <v>2</v>
      </c>
      <c r="F11" s="16">
        <v>3761</v>
      </c>
      <c r="G11" s="18">
        <v>2</v>
      </c>
      <c r="H11" s="39">
        <v>0.13539999999999999</v>
      </c>
      <c r="I11" s="20">
        <v>2932</v>
      </c>
      <c r="J11" s="18">
        <f t="shared" si="0"/>
        <v>4</v>
      </c>
      <c r="K11" s="19">
        <f t="shared" si="1"/>
        <v>0.10760027890931777</v>
      </c>
      <c r="L11" s="20">
        <v>5816</v>
      </c>
      <c r="M11" s="18">
        <f t="shared" si="2"/>
        <v>1</v>
      </c>
      <c r="N11" s="19">
        <f t="shared" si="3"/>
        <v>0.22746294340803316</v>
      </c>
      <c r="O11" s="109">
        <v>2999</v>
      </c>
      <c r="P11" s="106">
        <v>4</v>
      </c>
      <c r="Q11" s="117">
        <v>0.12888946192195289</v>
      </c>
      <c r="R11" s="109">
        <v>4027</v>
      </c>
      <c r="S11" s="25">
        <f t="shared" si="4"/>
        <v>2</v>
      </c>
      <c r="T11" s="23">
        <f t="shared" si="5"/>
        <v>0.15578939223954505</v>
      </c>
      <c r="U11" s="109">
        <v>4698</v>
      </c>
      <c r="V11" s="25">
        <f t="shared" si="6"/>
        <v>1</v>
      </c>
      <c r="W11" s="26">
        <f t="shared" si="7"/>
        <v>0.18829659318637273</v>
      </c>
      <c r="X11" s="109">
        <v>3014</v>
      </c>
      <c r="Y11" s="25">
        <f>_xlfn.RANK.EQ(X11,$X$6:$X$37)</f>
        <v>3</v>
      </c>
      <c r="Z11" s="26">
        <f>X11/$X$38</f>
        <v>0.1350358422939068</v>
      </c>
      <c r="AA11" s="109">
        <v>1804.43</v>
      </c>
      <c r="AB11" s="25">
        <f>_xlfn.RANK.EQ(AA11,$AA$6:$AA$37)</f>
        <v>4</v>
      </c>
      <c r="AC11" s="26">
        <f>AA11/$AA$38</f>
        <v>8.2619929460126848E-2</v>
      </c>
    </row>
    <row r="12" spans="1:29" s="5" customFormat="1" ht="13.5" customHeight="1" x14ac:dyDescent="0.25">
      <c r="A12" s="8" t="s">
        <v>17</v>
      </c>
      <c r="B12" s="16"/>
      <c r="C12" s="17" t="s">
        <v>57</v>
      </c>
      <c r="D12" s="16"/>
      <c r="E12" s="17" t="s">
        <v>57</v>
      </c>
      <c r="F12" s="16"/>
      <c r="G12" s="18"/>
      <c r="H12" s="39">
        <v>0</v>
      </c>
      <c r="I12" s="16" t="s">
        <v>57</v>
      </c>
      <c r="J12" s="18" t="s">
        <v>57</v>
      </c>
      <c r="K12" s="17" t="s">
        <v>57</v>
      </c>
      <c r="L12" s="16" t="s">
        <v>57</v>
      </c>
      <c r="M12" s="18" t="s">
        <v>57</v>
      </c>
      <c r="N12" s="17" t="s">
        <v>57</v>
      </c>
      <c r="O12" s="24" t="s">
        <v>57</v>
      </c>
      <c r="P12" s="25" t="s">
        <v>57</v>
      </c>
      <c r="Q12" s="25" t="s">
        <v>57</v>
      </c>
      <c r="R12" s="24"/>
      <c r="S12" s="25"/>
      <c r="T12" s="23"/>
      <c r="U12" s="24" t="s">
        <v>57</v>
      </c>
      <c r="V12" s="25"/>
      <c r="W12" s="26"/>
      <c r="X12" s="24"/>
      <c r="Y12" s="25"/>
      <c r="Z12" s="26"/>
      <c r="AA12" s="24"/>
      <c r="AB12" s="25"/>
      <c r="AC12" s="26"/>
    </row>
    <row r="13" spans="1:29" s="5" customFormat="1" ht="13.5" customHeight="1" x14ac:dyDescent="0.25">
      <c r="A13" s="8" t="s">
        <v>18</v>
      </c>
      <c r="B13" s="16">
        <v>9</v>
      </c>
      <c r="C13" s="17">
        <v>18</v>
      </c>
      <c r="D13" s="16">
        <v>8</v>
      </c>
      <c r="E13" s="17">
        <v>18</v>
      </c>
      <c r="F13" s="16">
        <v>8</v>
      </c>
      <c r="G13" s="18">
        <v>18</v>
      </c>
      <c r="H13" s="39">
        <v>2.9999999999999997E-4</v>
      </c>
      <c r="I13" s="16">
        <v>9</v>
      </c>
      <c r="J13" s="18">
        <f t="shared" si="0"/>
        <v>18</v>
      </c>
      <c r="K13" s="19">
        <f t="shared" si="1"/>
        <v>3.3028734999449521E-4</v>
      </c>
      <c r="L13" s="33">
        <v>6</v>
      </c>
      <c r="M13" s="18">
        <f t="shared" si="2"/>
        <v>17</v>
      </c>
      <c r="N13" s="19">
        <f t="shared" si="3"/>
        <v>2.3465915757362431E-4</v>
      </c>
      <c r="O13" s="109">
        <v>6</v>
      </c>
      <c r="P13" s="106">
        <v>18</v>
      </c>
      <c r="Q13" s="117">
        <v>2.5786487880350697E-4</v>
      </c>
      <c r="R13" s="109">
        <v>6</v>
      </c>
      <c r="S13" s="25">
        <f t="shared" si="4"/>
        <v>18</v>
      </c>
      <c r="T13" s="23">
        <f t="shared" si="5"/>
        <v>2.3211729660721885E-4</v>
      </c>
      <c r="U13" s="109">
        <v>7</v>
      </c>
      <c r="V13" s="25">
        <f t="shared" si="6"/>
        <v>18</v>
      </c>
      <c r="W13" s="26">
        <f t="shared" si="7"/>
        <v>2.8056112224448897E-4</v>
      </c>
      <c r="X13" s="109">
        <v>7</v>
      </c>
      <c r="Y13" s="25">
        <f>_xlfn.RANK.EQ(X13,$X$6:$X$37)</f>
        <v>18</v>
      </c>
      <c r="Z13" s="26">
        <f>X13/$X$38</f>
        <v>3.1362007168458781E-4</v>
      </c>
      <c r="AA13" s="109">
        <v>7.16</v>
      </c>
      <c r="AB13" s="25">
        <f>_xlfn.RANK.EQ(AA13,$AA$6:$AA$37)</f>
        <v>18</v>
      </c>
      <c r="AC13" s="26">
        <f>AA13/$AA$38</f>
        <v>3.2783687642884911E-4</v>
      </c>
    </row>
    <row r="14" spans="1:29" s="5" customFormat="1" ht="13.5" customHeight="1" x14ac:dyDescent="0.25">
      <c r="A14" s="9" t="s">
        <v>19</v>
      </c>
      <c r="B14" s="24"/>
      <c r="C14" s="23" t="s">
        <v>57</v>
      </c>
      <c r="D14" s="24" t="s">
        <v>57</v>
      </c>
      <c r="E14" s="23" t="s">
        <v>57</v>
      </c>
      <c r="F14" s="24" t="s">
        <v>57</v>
      </c>
      <c r="G14" s="25" t="s">
        <v>57</v>
      </c>
      <c r="H14" s="23" t="s">
        <v>57</v>
      </c>
      <c r="I14" s="24" t="s">
        <v>57</v>
      </c>
      <c r="J14" s="25" t="s">
        <v>57</v>
      </c>
      <c r="K14" s="23" t="s">
        <v>57</v>
      </c>
      <c r="L14" s="24" t="s">
        <v>57</v>
      </c>
      <c r="M14" s="25" t="s">
        <v>57</v>
      </c>
      <c r="N14" s="23" t="s">
        <v>57</v>
      </c>
      <c r="O14" s="24" t="s">
        <v>57</v>
      </c>
      <c r="P14" s="25" t="s">
        <v>57</v>
      </c>
      <c r="Q14" s="25" t="s">
        <v>57</v>
      </c>
      <c r="R14" s="24"/>
      <c r="S14" s="25"/>
      <c r="T14" s="23"/>
      <c r="U14" s="24" t="s">
        <v>57</v>
      </c>
      <c r="V14" s="25"/>
      <c r="W14" s="26"/>
      <c r="X14" s="24"/>
      <c r="Y14" s="25"/>
      <c r="Z14" s="26"/>
      <c r="AA14" s="24"/>
      <c r="AB14" s="25"/>
      <c r="AC14" s="26"/>
    </row>
    <row r="15" spans="1:29" s="5" customFormat="1" ht="13.5" customHeight="1" x14ac:dyDescent="0.25">
      <c r="A15" s="8" t="s">
        <v>20</v>
      </c>
      <c r="B15" s="16"/>
      <c r="C15" s="17" t="s">
        <v>57</v>
      </c>
      <c r="D15" s="16" t="s">
        <v>57</v>
      </c>
      <c r="E15" s="17" t="s">
        <v>57</v>
      </c>
      <c r="F15" s="16" t="s">
        <v>57</v>
      </c>
      <c r="G15" s="18" t="s">
        <v>57</v>
      </c>
      <c r="H15" s="17" t="s">
        <v>57</v>
      </c>
      <c r="I15" s="16" t="s">
        <v>57</v>
      </c>
      <c r="J15" s="18" t="s">
        <v>57</v>
      </c>
      <c r="K15" s="17" t="s">
        <v>57</v>
      </c>
      <c r="L15" s="16" t="s">
        <v>57</v>
      </c>
      <c r="M15" s="18" t="s">
        <v>57</v>
      </c>
      <c r="N15" s="17" t="s">
        <v>57</v>
      </c>
      <c r="O15" s="24" t="s">
        <v>57</v>
      </c>
      <c r="P15" s="25" t="s">
        <v>57</v>
      </c>
      <c r="Q15" s="25" t="s">
        <v>57</v>
      </c>
      <c r="R15" s="24"/>
      <c r="S15" s="25"/>
      <c r="T15" s="23"/>
      <c r="U15" s="24" t="s">
        <v>57</v>
      </c>
      <c r="V15" s="25"/>
      <c r="W15" s="26"/>
      <c r="X15" s="24"/>
      <c r="Y15" s="25"/>
      <c r="Z15" s="26"/>
      <c r="AA15" s="24"/>
      <c r="AB15" s="25"/>
      <c r="AC15" s="26"/>
    </row>
    <row r="16" spans="1:29" s="5" customFormat="1" ht="13.5" customHeight="1" x14ac:dyDescent="0.25">
      <c r="A16" s="8" t="s">
        <v>21</v>
      </c>
      <c r="B16" s="16"/>
      <c r="C16" s="17" t="s">
        <v>57</v>
      </c>
      <c r="D16" s="16" t="s">
        <v>57</v>
      </c>
      <c r="E16" s="17" t="s">
        <v>57</v>
      </c>
      <c r="F16" s="16" t="s">
        <v>57</v>
      </c>
      <c r="G16" s="18" t="s">
        <v>57</v>
      </c>
      <c r="H16" s="17" t="s">
        <v>57</v>
      </c>
      <c r="I16" s="16" t="s">
        <v>57</v>
      </c>
      <c r="J16" s="18" t="s">
        <v>57</v>
      </c>
      <c r="K16" s="17" t="s">
        <v>57</v>
      </c>
      <c r="L16" s="16" t="s">
        <v>57</v>
      </c>
      <c r="M16" s="18" t="s">
        <v>57</v>
      </c>
      <c r="N16" s="17" t="s">
        <v>57</v>
      </c>
      <c r="O16" s="24" t="s">
        <v>57</v>
      </c>
      <c r="P16" s="25" t="s">
        <v>57</v>
      </c>
      <c r="Q16" s="25" t="s">
        <v>57</v>
      </c>
      <c r="R16" s="24"/>
      <c r="S16" s="25"/>
      <c r="T16" s="23"/>
      <c r="U16" s="24" t="s">
        <v>57</v>
      </c>
      <c r="V16" s="25"/>
      <c r="W16" s="26"/>
      <c r="X16" s="24"/>
      <c r="Y16" s="25"/>
      <c r="Z16" s="26"/>
      <c r="AA16" s="24"/>
      <c r="AB16" s="25"/>
      <c r="AC16" s="26"/>
    </row>
    <row r="17" spans="1:29" s="5" customFormat="1" ht="13.5" customHeight="1" x14ac:dyDescent="0.25">
      <c r="A17" s="8" t="s">
        <v>22</v>
      </c>
      <c r="B17" s="16">
        <v>1712</v>
      </c>
      <c r="C17" s="17">
        <v>6</v>
      </c>
      <c r="D17" s="16">
        <v>1637</v>
      </c>
      <c r="E17" s="17">
        <v>6</v>
      </c>
      <c r="F17" s="16">
        <v>1600</v>
      </c>
      <c r="G17" s="18">
        <v>6</v>
      </c>
      <c r="H17" s="39">
        <v>5.7599999999999998E-2</v>
      </c>
      <c r="I17" s="22">
        <v>1479</v>
      </c>
      <c r="J17" s="18">
        <f t="shared" si="0"/>
        <v>7</v>
      </c>
      <c r="K17" s="19">
        <f t="shared" si="1"/>
        <v>5.4277221182428712E-2</v>
      </c>
      <c r="L17" s="21">
        <v>1193</v>
      </c>
      <c r="M17" s="18">
        <f t="shared" si="2"/>
        <v>7</v>
      </c>
      <c r="N17" s="19">
        <f t="shared" si="3"/>
        <v>4.6658062497555636E-2</v>
      </c>
      <c r="O17" s="109">
        <v>1160</v>
      </c>
      <c r="P17" s="106">
        <v>9</v>
      </c>
      <c r="Q17" s="117">
        <v>4.9853876568678013E-2</v>
      </c>
      <c r="R17" s="109">
        <v>1155</v>
      </c>
      <c r="S17" s="25">
        <f t="shared" si="4"/>
        <v>9</v>
      </c>
      <c r="T17" s="23">
        <f t="shared" si="5"/>
        <v>4.4682579596889628E-2</v>
      </c>
      <c r="U17" s="109">
        <v>1187</v>
      </c>
      <c r="V17" s="25">
        <f t="shared" si="6"/>
        <v>9</v>
      </c>
      <c r="W17" s="26">
        <f t="shared" si="7"/>
        <v>4.75751503006012E-2</v>
      </c>
      <c r="X17" s="109">
        <v>1189</v>
      </c>
      <c r="Y17" s="25">
        <f>_xlfn.RANK.EQ(X17,$X$6:$X$37)</f>
        <v>9</v>
      </c>
      <c r="Z17" s="26">
        <f>X17/$X$38</f>
        <v>5.3270609318996416E-2</v>
      </c>
      <c r="AA17" s="109">
        <v>1110.07</v>
      </c>
      <c r="AB17" s="25">
        <f>_xlfn.RANK.EQ(AA17,$AA$6:$AA$37)</f>
        <v>8</v>
      </c>
      <c r="AC17" s="26">
        <f>AA17/$AA$38</f>
        <v>5.0827078410247563E-2</v>
      </c>
    </row>
    <row r="18" spans="1:29" s="5" customFormat="1" ht="13.5" customHeight="1" x14ac:dyDescent="0.25">
      <c r="A18" s="8" t="s">
        <v>23</v>
      </c>
      <c r="B18" s="16">
        <v>1380</v>
      </c>
      <c r="C18" s="17">
        <v>7</v>
      </c>
      <c r="D18" s="16">
        <v>1393</v>
      </c>
      <c r="E18" s="17">
        <v>7</v>
      </c>
      <c r="F18" s="16">
        <v>1456</v>
      </c>
      <c r="G18" s="18">
        <v>7</v>
      </c>
      <c r="H18" s="39">
        <v>5.2400000000000002E-2</v>
      </c>
      <c r="I18" s="20">
        <v>1486</v>
      </c>
      <c r="J18" s="18">
        <f t="shared" si="0"/>
        <v>6</v>
      </c>
      <c r="K18" s="19">
        <f t="shared" si="1"/>
        <v>5.4534111343535543E-2</v>
      </c>
      <c r="L18" s="21">
        <v>1543</v>
      </c>
      <c r="M18" s="18">
        <f t="shared" si="2"/>
        <v>5</v>
      </c>
      <c r="N18" s="19">
        <f t="shared" si="3"/>
        <v>6.0346513356017054E-2</v>
      </c>
      <c r="O18" s="109">
        <v>1591</v>
      </c>
      <c r="P18" s="106">
        <v>6</v>
      </c>
      <c r="Q18" s="117">
        <v>6.837717036272993E-2</v>
      </c>
      <c r="R18" s="109">
        <v>1655</v>
      </c>
      <c r="S18" s="25">
        <f t="shared" si="4"/>
        <v>5</v>
      </c>
      <c r="T18" s="23">
        <f t="shared" si="5"/>
        <v>6.4025687647491197E-2</v>
      </c>
      <c r="U18" s="109">
        <v>1689</v>
      </c>
      <c r="V18" s="25">
        <f t="shared" si="6"/>
        <v>5</v>
      </c>
      <c r="W18" s="26">
        <f t="shared" si="7"/>
        <v>6.7695390781563128E-2</v>
      </c>
      <c r="X18" s="109">
        <v>1627</v>
      </c>
      <c r="Y18" s="25">
        <f>_xlfn.RANK.EQ(X18,$X$6:$X$37)</f>
        <v>6</v>
      </c>
      <c r="Z18" s="26">
        <f>X18/$X$38</f>
        <v>7.2894265232974917E-2</v>
      </c>
      <c r="AA18" s="109">
        <v>1671.87</v>
      </c>
      <c r="AB18" s="25">
        <f>_xlfn.RANK.EQ(AA18,$AA$6:$AA$37)</f>
        <v>6</v>
      </c>
      <c r="AC18" s="26">
        <f>AA18/$AA$38</f>
        <v>7.6550368518868706E-2</v>
      </c>
    </row>
    <row r="19" spans="1:29" s="5" customFormat="1" ht="13.5" customHeight="1" x14ac:dyDescent="0.25">
      <c r="A19" s="64" t="s">
        <v>24</v>
      </c>
      <c r="B19" s="65">
        <v>8</v>
      </c>
      <c r="C19" s="66">
        <v>19</v>
      </c>
      <c r="D19" s="65">
        <v>2</v>
      </c>
      <c r="E19" s="66">
        <v>19</v>
      </c>
      <c r="F19" s="73">
        <v>2</v>
      </c>
      <c r="G19" s="67">
        <v>19</v>
      </c>
      <c r="H19" s="72">
        <v>1E-4</v>
      </c>
      <c r="I19" s="65">
        <v>2</v>
      </c>
      <c r="J19" s="67">
        <f t="shared" si="0"/>
        <v>19</v>
      </c>
      <c r="K19" s="68">
        <f t="shared" si="1"/>
        <v>7.3397188887665602E-5</v>
      </c>
      <c r="L19" s="77">
        <v>2</v>
      </c>
      <c r="M19" s="67">
        <f t="shared" si="2"/>
        <v>18</v>
      </c>
      <c r="N19" s="78">
        <f t="shared" si="3"/>
        <v>7.8219719191208097E-5</v>
      </c>
      <c r="O19" s="114">
        <v>1</v>
      </c>
      <c r="P19" s="115">
        <v>19</v>
      </c>
      <c r="Q19" s="118">
        <v>4.2977479800584495E-5</v>
      </c>
      <c r="R19" s="114">
        <v>1</v>
      </c>
      <c r="S19" s="127">
        <f t="shared" si="4"/>
        <v>19</v>
      </c>
      <c r="T19" s="128">
        <f t="shared" si="5"/>
        <v>3.8686216101203144E-5</v>
      </c>
      <c r="U19" s="114" t="s">
        <v>57</v>
      </c>
      <c r="V19" s="140"/>
      <c r="W19" s="141"/>
      <c r="X19" s="114"/>
      <c r="Y19" s="140"/>
      <c r="Z19" s="141"/>
      <c r="AA19" s="155"/>
      <c r="AB19" s="127" t="e">
        <f>_xlfn.RANK.EQ(AA19,$AA$6:$AA$37)</f>
        <v>#N/A</v>
      </c>
      <c r="AC19" s="142">
        <f>AA19/$AA$38</f>
        <v>0</v>
      </c>
    </row>
    <row r="20" spans="1:29" s="5" customFormat="1" ht="13.5" customHeight="1" x14ac:dyDescent="0.25">
      <c r="A20" s="9" t="s">
        <v>25</v>
      </c>
      <c r="B20" s="24">
        <v>3551</v>
      </c>
      <c r="C20" s="23">
        <v>3</v>
      </c>
      <c r="D20" s="24">
        <v>3418</v>
      </c>
      <c r="E20" s="23">
        <v>3</v>
      </c>
      <c r="F20" s="35">
        <v>3461</v>
      </c>
      <c r="G20" s="25">
        <v>3</v>
      </c>
      <c r="H20" s="40">
        <v>0.1246</v>
      </c>
      <c r="I20" s="24">
        <v>3503</v>
      </c>
      <c r="J20" s="25">
        <f t="shared" si="0"/>
        <v>2</v>
      </c>
      <c r="K20" s="26">
        <f t="shared" si="1"/>
        <v>0.12855517633674629</v>
      </c>
      <c r="L20" s="28">
        <v>3523</v>
      </c>
      <c r="M20" s="25">
        <f t="shared" si="2"/>
        <v>3</v>
      </c>
      <c r="N20" s="26">
        <f t="shared" si="3"/>
        <v>0.13778403535531308</v>
      </c>
      <c r="O20" s="109">
        <v>3508</v>
      </c>
      <c r="P20" s="106">
        <v>2</v>
      </c>
      <c r="Q20" s="117">
        <v>0.15076499914045041</v>
      </c>
      <c r="R20" s="109">
        <v>3380</v>
      </c>
      <c r="S20" s="25">
        <f t="shared" si="4"/>
        <v>3</v>
      </c>
      <c r="T20" s="23">
        <f t="shared" si="5"/>
        <v>0.13075941042206662</v>
      </c>
      <c r="U20" s="109">
        <v>3382</v>
      </c>
      <c r="V20" s="25">
        <f t="shared" si="6"/>
        <v>3</v>
      </c>
      <c r="W20" s="26">
        <f t="shared" si="7"/>
        <v>0.13555110220440883</v>
      </c>
      <c r="X20" s="109">
        <v>3350</v>
      </c>
      <c r="Y20" s="25">
        <f>_xlfn.RANK.EQ(X20,$X$6:$X$37)</f>
        <v>1</v>
      </c>
      <c r="Z20" s="26">
        <f>X20/$X$38</f>
        <v>0.15008960573476701</v>
      </c>
      <c r="AA20" s="109">
        <v>3376.17</v>
      </c>
      <c r="AB20" s="25">
        <f>_xlfn.RANK.EQ(AA20,$AA$6:$AA$37)</f>
        <v>2</v>
      </c>
      <c r="AC20" s="26">
        <f>AA20/$AA$38</f>
        <v>0.15458561830904854</v>
      </c>
    </row>
    <row r="21" spans="1:29" s="5" customFormat="1" ht="13.5" customHeight="1" x14ac:dyDescent="0.25">
      <c r="A21" s="8" t="s">
        <v>26</v>
      </c>
      <c r="B21" s="16">
        <v>150</v>
      </c>
      <c r="C21" s="17">
        <v>14</v>
      </c>
      <c r="D21" s="16">
        <v>159</v>
      </c>
      <c r="E21" s="17">
        <v>14</v>
      </c>
      <c r="F21" s="30">
        <v>159</v>
      </c>
      <c r="G21" s="18">
        <v>15</v>
      </c>
      <c r="H21" s="39">
        <v>5.7000000000000002E-3</v>
      </c>
      <c r="I21" s="16">
        <v>160</v>
      </c>
      <c r="J21" s="18">
        <f t="shared" si="0"/>
        <v>15</v>
      </c>
      <c r="K21" s="19">
        <f t="shared" si="1"/>
        <v>5.8717751110132482E-3</v>
      </c>
      <c r="L21" s="33">
        <v>158</v>
      </c>
      <c r="M21" s="18">
        <f t="shared" si="2"/>
        <v>14</v>
      </c>
      <c r="N21" s="19">
        <f t="shared" si="3"/>
        <v>6.1793578161054401E-3</v>
      </c>
      <c r="O21" s="109">
        <v>155</v>
      </c>
      <c r="P21" s="106">
        <v>14</v>
      </c>
      <c r="Q21" s="117">
        <v>6.6615093690905961E-3</v>
      </c>
      <c r="R21" s="109">
        <v>166</v>
      </c>
      <c r="S21" s="25">
        <f t="shared" si="4"/>
        <v>15</v>
      </c>
      <c r="T21" s="23">
        <f t="shared" si="5"/>
        <v>6.4219118727997212E-3</v>
      </c>
      <c r="U21" s="109">
        <v>165</v>
      </c>
      <c r="V21" s="25">
        <f t="shared" si="6"/>
        <v>14</v>
      </c>
      <c r="W21" s="26">
        <f t="shared" si="7"/>
        <v>6.6132264529058116E-3</v>
      </c>
      <c r="X21" s="109">
        <v>156</v>
      </c>
      <c r="Y21" s="25">
        <f>_xlfn.RANK.EQ(X21,$X$6:$X$37)</f>
        <v>14</v>
      </c>
      <c r="Z21" s="26">
        <f>X21/$X$38</f>
        <v>6.9892473118279572E-3</v>
      </c>
      <c r="AA21" s="109">
        <v>154.05000000000001</v>
      </c>
      <c r="AB21" s="25">
        <f>_xlfn.RANK.EQ(AA21,$AA$6:$AA$37)</f>
        <v>15</v>
      </c>
      <c r="AC21" s="26">
        <f>AA21/$AA$38</f>
        <v>7.0535294432771244E-3</v>
      </c>
    </row>
    <row r="22" spans="1:29" s="5" customFormat="1" ht="13.5" customHeight="1" x14ac:dyDescent="0.25">
      <c r="A22" s="8" t="s">
        <v>27</v>
      </c>
      <c r="B22" s="16" t="s">
        <v>57</v>
      </c>
      <c r="C22" s="17" t="s">
        <v>57</v>
      </c>
      <c r="D22" s="16" t="s">
        <v>57</v>
      </c>
      <c r="E22" s="17" t="s">
        <v>57</v>
      </c>
      <c r="F22" s="16" t="s">
        <v>57</v>
      </c>
      <c r="G22" s="18" t="s">
        <v>57</v>
      </c>
      <c r="H22" s="17" t="s">
        <v>57</v>
      </c>
      <c r="I22" s="16" t="s">
        <v>57</v>
      </c>
      <c r="J22" s="18" t="s">
        <v>57</v>
      </c>
      <c r="K22" s="17" t="s">
        <v>57</v>
      </c>
      <c r="L22" s="16" t="s">
        <v>57</v>
      </c>
      <c r="M22" s="18" t="s">
        <v>57</v>
      </c>
      <c r="N22" s="17" t="s">
        <v>57</v>
      </c>
      <c r="O22" s="24" t="s">
        <v>57</v>
      </c>
      <c r="P22" s="25" t="s">
        <v>57</v>
      </c>
      <c r="Q22" s="25" t="s">
        <v>57</v>
      </c>
      <c r="R22" s="24"/>
      <c r="S22" s="25"/>
      <c r="T22" s="23"/>
      <c r="U22" s="24" t="s">
        <v>57</v>
      </c>
      <c r="V22" s="25"/>
      <c r="W22" s="26"/>
      <c r="X22" s="24"/>
      <c r="Y22" s="25"/>
      <c r="Z22" s="26"/>
      <c r="AA22" s="24"/>
      <c r="AB22" s="25"/>
      <c r="AC22" s="26"/>
    </row>
    <row r="23" spans="1:29" s="5" customFormat="1" ht="13.5" customHeight="1" x14ac:dyDescent="0.25">
      <c r="A23" s="8" t="s">
        <v>28</v>
      </c>
      <c r="B23" s="16" t="s">
        <v>57</v>
      </c>
      <c r="C23" s="17" t="s">
        <v>57</v>
      </c>
      <c r="D23" s="16" t="s">
        <v>57</v>
      </c>
      <c r="E23" s="17" t="s">
        <v>57</v>
      </c>
      <c r="F23" s="16" t="s">
        <v>57</v>
      </c>
      <c r="G23" s="18" t="s">
        <v>57</v>
      </c>
      <c r="H23" s="17" t="s">
        <v>57</v>
      </c>
      <c r="I23" s="16" t="s">
        <v>57</v>
      </c>
      <c r="J23" s="18" t="s">
        <v>57</v>
      </c>
      <c r="K23" s="17" t="s">
        <v>57</v>
      </c>
      <c r="L23" s="16" t="s">
        <v>57</v>
      </c>
      <c r="M23" s="18" t="s">
        <v>57</v>
      </c>
      <c r="N23" s="17" t="s">
        <v>57</v>
      </c>
      <c r="O23" s="24" t="s">
        <v>57</v>
      </c>
      <c r="P23" s="25" t="s">
        <v>57</v>
      </c>
      <c r="Q23" s="25" t="s">
        <v>57</v>
      </c>
      <c r="R23" s="24"/>
      <c r="S23" s="25"/>
      <c r="T23" s="23"/>
      <c r="U23" s="24" t="s">
        <v>57</v>
      </c>
      <c r="V23" s="25"/>
      <c r="W23" s="26"/>
      <c r="X23" s="24"/>
      <c r="Y23" s="25"/>
      <c r="Z23" s="26"/>
      <c r="AA23" s="24"/>
      <c r="AB23" s="25"/>
      <c r="AC23" s="26"/>
    </row>
    <row r="24" spans="1:29" s="5" customFormat="1" ht="13.5" customHeight="1" x14ac:dyDescent="0.25">
      <c r="A24" s="8" t="s">
        <v>29</v>
      </c>
      <c r="B24" s="16"/>
      <c r="C24" s="17" t="s">
        <v>57</v>
      </c>
      <c r="D24" s="16" t="s">
        <v>57</v>
      </c>
      <c r="E24" s="17" t="s">
        <v>57</v>
      </c>
      <c r="F24" s="16" t="s">
        <v>57</v>
      </c>
      <c r="G24" s="18" t="s">
        <v>57</v>
      </c>
      <c r="H24" s="17" t="s">
        <v>57</v>
      </c>
      <c r="I24" s="16" t="s">
        <v>57</v>
      </c>
      <c r="J24" s="18" t="s">
        <v>57</v>
      </c>
      <c r="K24" s="17" t="s">
        <v>57</v>
      </c>
      <c r="L24" s="16" t="s">
        <v>57</v>
      </c>
      <c r="M24" s="18" t="s">
        <v>57</v>
      </c>
      <c r="N24" s="17" t="s">
        <v>57</v>
      </c>
      <c r="O24" s="24" t="s">
        <v>57</v>
      </c>
      <c r="P24" s="25" t="s">
        <v>57</v>
      </c>
      <c r="Q24" s="25" t="s">
        <v>57</v>
      </c>
      <c r="R24" s="24"/>
      <c r="S24" s="25"/>
      <c r="T24" s="23"/>
      <c r="U24" s="24" t="s">
        <v>57</v>
      </c>
      <c r="V24" s="25"/>
      <c r="W24" s="26"/>
      <c r="X24" s="24"/>
      <c r="Y24" s="25"/>
      <c r="Z24" s="26"/>
      <c r="AA24" s="24"/>
      <c r="AB24" s="25"/>
      <c r="AC24" s="26"/>
    </row>
    <row r="25" spans="1:29" s="5" customFormat="1" ht="13.5" customHeight="1" x14ac:dyDescent="0.25">
      <c r="A25" s="8" t="s">
        <v>30</v>
      </c>
      <c r="B25" s="16">
        <v>550</v>
      </c>
      <c r="C25" s="17">
        <v>11</v>
      </c>
      <c r="D25" s="16">
        <v>545</v>
      </c>
      <c r="E25" s="17">
        <v>11</v>
      </c>
      <c r="F25" s="30">
        <v>558</v>
      </c>
      <c r="G25" s="18">
        <v>11</v>
      </c>
      <c r="H25" s="39">
        <v>2.01E-2</v>
      </c>
      <c r="I25" s="29">
        <v>572</v>
      </c>
      <c r="J25" s="18">
        <f t="shared" si="0"/>
        <v>11</v>
      </c>
      <c r="K25" s="19">
        <f t="shared" si="1"/>
        <v>2.0991596021872363E-2</v>
      </c>
      <c r="L25" s="33">
        <v>597</v>
      </c>
      <c r="M25" s="18">
        <f t="shared" si="2"/>
        <v>10</v>
      </c>
      <c r="N25" s="19">
        <f t="shared" si="3"/>
        <v>2.3348586178575621E-2</v>
      </c>
      <c r="O25" s="109">
        <v>594</v>
      </c>
      <c r="P25" s="106">
        <v>11</v>
      </c>
      <c r="Q25" s="117">
        <v>2.552862300154719E-2</v>
      </c>
      <c r="R25" s="109">
        <v>621</v>
      </c>
      <c r="S25" s="25">
        <f t="shared" si="4"/>
        <v>11</v>
      </c>
      <c r="T25" s="23">
        <f t="shared" si="5"/>
        <v>2.402414019884715E-2</v>
      </c>
      <c r="U25" s="109">
        <v>630</v>
      </c>
      <c r="V25" s="25">
        <f t="shared" si="6"/>
        <v>11</v>
      </c>
      <c r="W25" s="26">
        <f t="shared" si="7"/>
        <v>2.525050100200401E-2</v>
      </c>
      <c r="X25" s="109">
        <v>646</v>
      </c>
      <c r="Y25" s="25">
        <f>_xlfn.RANK.EQ(X25,$X$6:$X$37)</f>
        <v>11</v>
      </c>
      <c r="Z25" s="26">
        <f>X25/$X$38</f>
        <v>2.8942652329749102E-2</v>
      </c>
      <c r="AA25" s="109">
        <v>680.14</v>
      </c>
      <c r="AB25" s="25">
        <f>_xlfn.RANK.EQ(AA25,$AA$6:$AA$37)</f>
        <v>10</v>
      </c>
      <c r="AC25" s="26">
        <f>AA25/$AA$38</f>
        <v>3.1141756024346011E-2</v>
      </c>
    </row>
    <row r="26" spans="1:29" s="5" customFormat="1" ht="13.5" customHeight="1" x14ac:dyDescent="0.25">
      <c r="A26" s="8" t="s">
        <v>31</v>
      </c>
      <c r="B26" s="16">
        <v>3243</v>
      </c>
      <c r="C26" s="17">
        <v>4</v>
      </c>
      <c r="D26" s="16">
        <v>3200</v>
      </c>
      <c r="E26" s="17">
        <v>4</v>
      </c>
      <c r="F26" s="35">
        <v>3212</v>
      </c>
      <c r="G26" s="18">
        <v>4</v>
      </c>
      <c r="H26" s="39">
        <v>0.11559999999999999</v>
      </c>
      <c r="I26" s="29">
        <v>3076</v>
      </c>
      <c r="J26" s="18">
        <f t="shared" si="0"/>
        <v>3</v>
      </c>
      <c r="K26" s="19">
        <f t="shared" si="1"/>
        <v>0.1128848765092297</v>
      </c>
      <c r="L26" s="21">
        <v>3091</v>
      </c>
      <c r="M26" s="18">
        <f t="shared" si="2"/>
        <v>4</v>
      </c>
      <c r="N26" s="19">
        <f t="shared" si="3"/>
        <v>0.12088857601001213</v>
      </c>
      <c r="O26" s="109">
        <v>3080</v>
      </c>
      <c r="P26" s="106">
        <v>3</v>
      </c>
      <c r="Q26" s="117">
        <v>0.13237063778580024</v>
      </c>
      <c r="R26" s="109">
        <v>3221</v>
      </c>
      <c r="S26" s="25">
        <f t="shared" si="4"/>
        <v>4</v>
      </c>
      <c r="T26" s="23">
        <f t="shared" si="5"/>
        <v>0.12460830206197532</v>
      </c>
      <c r="U26" s="109">
        <v>3215</v>
      </c>
      <c r="V26" s="25">
        <f t="shared" si="6"/>
        <v>4</v>
      </c>
      <c r="W26" s="26">
        <f t="shared" si="7"/>
        <v>0.12885771543086172</v>
      </c>
      <c r="X26" s="109">
        <v>3238</v>
      </c>
      <c r="Y26" s="25">
        <f>_xlfn.RANK.EQ(X26,$X$6:$X$37)</f>
        <v>2</v>
      </c>
      <c r="Z26" s="26">
        <f>X26/$X$38</f>
        <v>0.14507168458781361</v>
      </c>
      <c r="AA26" s="109">
        <v>3198.05</v>
      </c>
      <c r="AB26" s="25">
        <f>_xlfn.RANK.EQ(AA26,$AA$6:$AA$37)</f>
        <v>3</v>
      </c>
      <c r="AC26" s="26">
        <f>AA26/$AA$38</f>
        <v>0.14642998919878228</v>
      </c>
    </row>
    <row r="27" spans="1:29" s="5" customFormat="1" ht="13.5" customHeight="1" x14ac:dyDescent="0.25">
      <c r="A27" s="8" t="s">
        <v>32</v>
      </c>
      <c r="B27" s="16">
        <v>52</v>
      </c>
      <c r="C27" s="17">
        <v>16</v>
      </c>
      <c r="D27" s="16">
        <v>51</v>
      </c>
      <c r="E27" s="17">
        <v>17</v>
      </c>
      <c r="F27" s="30">
        <v>56</v>
      </c>
      <c r="G27" s="18">
        <v>17</v>
      </c>
      <c r="H27" s="39">
        <v>2E-3</v>
      </c>
      <c r="I27" s="29">
        <v>59</v>
      </c>
      <c r="J27" s="18">
        <f t="shared" si="0"/>
        <v>17</v>
      </c>
      <c r="K27" s="19">
        <f t="shared" si="1"/>
        <v>2.1652170721861352E-3</v>
      </c>
      <c r="L27" s="33">
        <v>71</v>
      </c>
      <c r="M27" s="18">
        <f t="shared" si="2"/>
        <v>16</v>
      </c>
      <c r="N27" s="19">
        <f t="shared" si="3"/>
        <v>2.7768000312878875E-3</v>
      </c>
      <c r="O27" s="109">
        <v>73</v>
      </c>
      <c r="P27" s="106">
        <v>17</v>
      </c>
      <c r="Q27" s="117">
        <v>3.1373560254426679E-3</v>
      </c>
      <c r="R27" s="109">
        <v>107</v>
      </c>
      <c r="S27" s="25">
        <f t="shared" si="4"/>
        <v>16</v>
      </c>
      <c r="T27" s="23">
        <f t="shared" si="5"/>
        <v>4.1394251228287363E-3</v>
      </c>
      <c r="U27" s="109">
        <v>105</v>
      </c>
      <c r="V27" s="25">
        <f t="shared" si="6"/>
        <v>17</v>
      </c>
      <c r="W27" s="26">
        <f t="shared" si="7"/>
        <v>4.2084168336673344E-3</v>
      </c>
      <c r="X27" s="109">
        <v>98</v>
      </c>
      <c r="Y27" s="25">
        <f>_xlfn.RANK.EQ(X27,$X$6:$X$37)</f>
        <v>17</v>
      </c>
      <c r="Z27" s="26">
        <f>X27/$X$38</f>
        <v>4.3906810035842297E-3</v>
      </c>
      <c r="AA27" s="109">
        <v>94.37</v>
      </c>
      <c r="AB27" s="25">
        <f>_xlfn.RANK.EQ(AA27,$AA$6:$AA$37)</f>
        <v>17</v>
      </c>
      <c r="AC27" s="26">
        <f>AA27/$AA$38</f>
        <v>4.3209449760601253E-3</v>
      </c>
    </row>
    <row r="28" spans="1:29" s="5" customFormat="1" ht="13.5" customHeight="1" x14ac:dyDescent="0.25">
      <c r="A28" s="8" t="s">
        <v>33</v>
      </c>
      <c r="B28" s="16">
        <v>144</v>
      </c>
      <c r="C28" s="17">
        <v>15</v>
      </c>
      <c r="D28" s="16">
        <v>169</v>
      </c>
      <c r="E28" s="17">
        <v>13</v>
      </c>
      <c r="F28" s="30">
        <v>201</v>
      </c>
      <c r="G28" s="18">
        <v>13</v>
      </c>
      <c r="H28" s="39">
        <v>7.1999999999999998E-3</v>
      </c>
      <c r="I28" s="29">
        <v>199</v>
      </c>
      <c r="J28" s="18">
        <f t="shared" si="0"/>
        <v>13</v>
      </c>
      <c r="K28" s="19">
        <f t="shared" si="1"/>
        <v>7.3030202943227271E-3</v>
      </c>
      <c r="L28" s="33">
        <v>194</v>
      </c>
      <c r="M28" s="18">
        <f t="shared" si="2"/>
        <v>12</v>
      </c>
      <c r="N28" s="19">
        <f t="shared" si="3"/>
        <v>7.5873127615471861E-3</v>
      </c>
      <c r="O28" s="109">
        <v>199</v>
      </c>
      <c r="P28" s="106">
        <v>13</v>
      </c>
      <c r="Q28" s="117">
        <v>8.5525184803163148E-3</v>
      </c>
      <c r="R28" s="109">
        <v>197</v>
      </c>
      <c r="S28" s="25">
        <f t="shared" si="4"/>
        <v>13</v>
      </c>
      <c r="T28" s="23">
        <f t="shared" si="5"/>
        <v>7.621184571937019E-3</v>
      </c>
      <c r="U28" s="109">
        <v>198</v>
      </c>
      <c r="V28" s="25">
        <f t="shared" si="6"/>
        <v>13</v>
      </c>
      <c r="W28" s="26">
        <f t="shared" si="7"/>
        <v>7.935871743486974E-3</v>
      </c>
      <c r="X28" s="109">
        <v>201</v>
      </c>
      <c r="Y28" s="25">
        <f>_xlfn.RANK.EQ(X28,$X$6:$X$37)</f>
        <v>13</v>
      </c>
      <c r="Z28" s="26">
        <f>X28/$X$38</f>
        <v>9.0053763440860208E-3</v>
      </c>
      <c r="AA28" s="109">
        <v>195.54</v>
      </c>
      <c r="AB28" s="25">
        <f>_xlfn.RANK.EQ(AA28,$AA$6:$AA$37)</f>
        <v>13</v>
      </c>
      <c r="AC28" s="26">
        <f>AA28/$AA$38</f>
        <v>8.9532434101811664E-3</v>
      </c>
    </row>
    <row r="29" spans="1:29" s="5" customFormat="1" ht="13.5" customHeight="1" x14ac:dyDescent="0.25">
      <c r="A29" s="8" t="s">
        <v>34</v>
      </c>
      <c r="B29" s="16">
        <v>15</v>
      </c>
      <c r="C29" s="17">
        <v>17</v>
      </c>
      <c r="D29" s="16">
        <v>73</v>
      </c>
      <c r="E29" s="17">
        <v>16</v>
      </c>
      <c r="F29" s="30">
        <v>82</v>
      </c>
      <c r="G29" s="18">
        <v>16</v>
      </c>
      <c r="H29" s="39">
        <v>3.0000000000000001E-3</v>
      </c>
      <c r="I29" s="29">
        <v>87</v>
      </c>
      <c r="J29" s="18">
        <f t="shared" si="0"/>
        <v>16</v>
      </c>
      <c r="K29" s="19">
        <f t="shared" si="1"/>
        <v>3.1927777166134538E-3</v>
      </c>
      <c r="L29" s="33">
        <v>89</v>
      </c>
      <c r="M29" s="18">
        <f t="shared" si="2"/>
        <v>15</v>
      </c>
      <c r="N29" s="19">
        <f t="shared" si="3"/>
        <v>3.4807775040087605E-3</v>
      </c>
      <c r="O29" s="109">
        <v>83</v>
      </c>
      <c r="P29" s="106">
        <v>16</v>
      </c>
      <c r="Q29" s="117">
        <v>3.5671308234485129E-3</v>
      </c>
      <c r="R29" s="109">
        <v>103</v>
      </c>
      <c r="S29" s="25">
        <f t="shared" si="4"/>
        <v>17</v>
      </c>
      <c r="T29" s="23">
        <f t="shared" si="5"/>
        <v>3.9846802584239237E-3</v>
      </c>
      <c r="U29" s="109">
        <v>109</v>
      </c>
      <c r="V29" s="25">
        <f t="shared" si="6"/>
        <v>16</v>
      </c>
      <c r="W29" s="26">
        <f t="shared" si="7"/>
        <v>4.3687374749498999E-3</v>
      </c>
      <c r="X29" s="109">
        <v>144</v>
      </c>
      <c r="Y29" s="25">
        <f>_xlfn.RANK.EQ(X29,$X$6:$X$37)</f>
        <v>15</v>
      </c>
      <c r="Z29" s="26">
        <f>X29/$X$38</f>
        <v>6.4516129032258064E-3</v>
      </c>
      <c r="AA29" s="109">
        <v>159.43</v>
      </c>
      <c r="AB29" s="25">
        <f>_xlfn.RANK.EQ(AA29,$AA$6:$AA$37)</f>
        <v>14</v>
      </c>
      <c r="AC29" s="26">
        <f>AA29/$AA$38</f>
        <v>7.2998649733312035E-3</v>
      </c>
    </row>
    <row r="30" spans="1:29" s="5" customFormat="1" ht="13.5" customHeight="1" x14ac:dyDescent="0.25">
      <c r="A30" s="8" t="s">
        <v>35</v>
      </c>
      <c r="B30" s="16"/>
      <c r="C30" s="17" t="s">
        <v>57</v>
      </c>
      <c r="D30" s="16"/>
      <c r="E30" s="17" t="s">
        <v>57</v>
      </c>
      <c r="F30" s="16" t="s">
        <v>57</v>
      </c>
      <c r="G30" s="18" t="s">
        <v>57</v>
      </c>
      <c r="H30" s="39" t="s">
        <v>57</v>
      </c>
      <c r="I30" s="54" t="s">
        <v>57</v>
      </c>
      <c r="J30" s="55" t="s">
        <v>57</v>
      </c>
      <c r="K30" s="39" t="s">
        <v>57</v>
      </c>
      <c r="L30" s="54" t="s">
        <v>57</v>
      </c>
      <c r="M30" s="55" t="s">
        <v>57</v>
      </c>
      <c r="N30" s="39" t="s">
        <v>57</v>
      </c>
      <c r="O30" s="24" t="s">
        <v>57</v>
      </c>
      <c r="P30" s="25" t="s">
        <v>57</v>
      </c>
      <c r="Q30" s="25" t="s">
        <v>57</v>
      </c>
      <c r="R30" s="24"/>
      <c r="S30" s="25"/>
      <c r="T30" s="23"/>
      <c r="U30" s="24" t="s">
        <v>57</v>
      </c>
      <c r="V30" s="25"/>
      <c r="W30" s="26"/>
      <c r="X30" s="24"/>
      <c r="Y30" s="25"/>
      <c r="Z30" s="26"/>
      <c r="AA30" s="24"/>
      <c r="AB30" s="25"/>
      <c r="AC30" s="26"/>
    </row>
    <row r="31" spans="1:29" s="5" customFormat="1" ht="13.5" customHeight="1" x14ac:dyDescent="0.25">
      <c r="A31" s="8" t="s">
        <v>36</v>
      </c>
      <c r="B31" s="16"/>
      <c r="C31" s="17" t="s">
        <v>57</v>
      </c>
      <c r="D31" s="16"/>
      <c r="E31" s="17" t="s">
        <v>57</v>
      </c>
      <c r="F31" s="16" t="s">
        <v>57</v>
      </c>
      <c r="G31" s="18" t="s">
        <v>57</v>
      </c>
      <c r="H31" s="39" t="s">
        <v>57</v>
      </c>
      <c r="I31" s="54" t="s">
        <v>57</v>
      </c>
      <c r="J31" s="55" t="s">
        <v>57</v>
      </c>
      <c r="K31" s="39" t="s">
        <v>57</v>
      </c>
      <c r="L31" s="54" t="s">
        <v>57</v>
      </c>
      <c r="M31" s="55" t="s">
        <v>57</v>
      </c>
      <c r="N31" s="39" t="s">
        <v>57</v>
      </c>
      <c r="O31" s="24" t="s">
        <v>57</v>
      </c>
      <c r="P31" s="25" t="s">
        <v>57</v>
      </c>
      <c r="Q31" s="25" t="s">
        <v>57</v>
      </c>
      <c r="R31" s="24"/>
      <c r="S31" s="25"/>
      <c r="T31" s="23"/>
      <c r="U31" s="24" t="s">
        <v>57</v>
      </c>
      <c r="V31" s="25"/>
      <c r="W31" s="26"/>
      <c r="X31" s="24"/>
      <c r="Y31" s="25"/>
      <c r="Z31" s="26"/>
      <c r="AA31" s="24"/>
      <c r="AB31" s="25"/>
      <c r="AC31" s="26"/>
    </row>
    <row r="32" spans="1:29" s="5" customFormat="1" ht="13.5" customHeight="1" x14ac:dyDescent="0.25">
      <c r="A32" s="8" t="s">
        <v>37</v>
      </c>
      <c r="B32" s="16">
        <v>2209</v>
      </c>
      <c r="C32" s="17">
        <v>5</v>
      </c>
      <c r="D32" s="16">
        <v>2249</v>
      </c>
      <c r="E32" s="17" t="s">
        <v>57</v>
      </c>
      <c r="F32" s="16">
        <v>2032</v>
      </c>
      <c r="G32" s="18">
        <v>5</v>
      </c>
      <c r="H32" s="39">
        <v>7.3099999999999998E-2</v>
      </c>
      <c r="I32" s="29">
        <v>1957</v>
      </c>
      <c r="J32" s="18">
        <f t="shared" si="0"/>
        <v>5</v>
      </c>
      <c r="K32" s="19">
        <f t="shared" si="1"/>
        <v>7.1819149326580789E-2</v>
      </c>
      <c r="L32" s="16" t="s">
        <v>57</v>
      </c>
      <c r="M32" s="18" t="s">
        <v>57</v>
      </c>
      <c r="N32" s="17" t="s">
        <v>57</v>
      </c>
      <c r="O32" s="109">
        <v>1778</v>
      </c>
      <c r="P32" s="106">
        <v>5</v>
      </c>
      <c r="Q32" s="117">
        <v>7.6413959085439229E-2</v>
      </c>
      <c r="R32" s="109">
        <v>1647</v>
      </c>
      <c r="S32" s="25">
        <f t="shared" si="4"/>
        <v>6</v>
      </c>
      <c r="T32" s="23">
        <f t="shared" si="5"/>
        <v>6.3716197918681577E-2</v>
      </c>
      <c r="U32" s="109">
        <v>1600</v>
      </c>
      <c r="V32" s="25">
        <f t="shared" si="6"/>
        <v>7</v>
      </c>
      <c r="W32" s="26">
        <f t="shared" si="7"/>
        <v>6.4128256513026047E-2</v>
      </c>
      <c r="X32" s="109">
        <v>1589</v>
      </c>
      <c r="Y32" s="25">
        <f>_xlfn.RANK.EQ(X32,$X$6:$X$37)</f>
        <v>7</v>
      </c>
      <c r="Z32" s="26">
        <f>X32/$X$38</f>
        <v>7.119175627240143E-2</v>
      </c>
      <c r="AA32" s="109">
        <v>1578.48</v>
      </c>
      <c r="AB32" s="25">
        <f>_xlfn.RANK.EQ(AA32,$AA$6:$AA$37)</f>
        <v>7</v>
      </c>
      <c r="AC32" s="26">
        <f>AA32/$AA$38</f>
        <v>7.2274295070587954E-2</v>
      </c>
    </row>
    <row r="33" spans="1:29" s="5" customFormat="1" ht="13.5" customHeight="1" x14ac:dyDescent="0.25">
      <c r="A33" s="8" t="s">
        <v>38</v>
      </c>
      <c r="B33" s="16"/>
      <c r="C33" s="17" t="s">
        <v>57</v>
      </c>
      <c r="D33" s="16" t="s">
        <v>57</v>
      </c>
      <c r="E33" s="17" t="s">
        <v>57</v>
      </c>
      <c r="F33" s="16" t="s">
        <v>57</v>
      </c>
      <c r="G33" s="18" t="s">
        <v>57</v>
      </c>
      <c r="H33" s="17" t="s">
        <v>57</v>
      </c>
      <c r="I33" s="16" t="s">
        <v>57</v>
      </c>
      <c r="J33" s="18" t="s">
        <v>57</v>
      </c>
      <c r="K33" s="17" t="s">
        <v>57</v>
      </c>
      <c r="L33" s="16" t="s">
        <v>57</v>
      </c>
      <c r="M33" s="18" t="s">
        <v>57</v>
      </c>
      <c r="N33" s="17" t="s">
        <v>57</v>
      </c>
      <c r="O33" s="24" t="s">
        <v>57</v>
      </c>
      <c r="P33" s="25" t="s">
        <v>57</v>
      </c>
      <c r="Q33" s="25" t="s">
        <v>57</v>
      </c>
      <c r="R33" s="24"/>
      <c r="S33" s="25"/>
      <c r="T33" s="23"/>
      <c r="U33" s="24" t="s">
        <v>57</v>
      </c>
      <c r="V33" s="25"/>
      <c r="W33" s="26"/>
      <c r="X33" s="24"/>
      <c r="Y33" s="25"/>
      <c r="Z33" s="26"/>
      <c r="AA33" s="24"/>
      <c r="AB33" s="25"/>
      <c r="AC33" s="26"/>
    </row>
    <row r="34" spans="1:29" s="5" customFormat="1" ht="13.5" customHeight="1" x14ac:dyDescent="0.25">
      <c r="A34" s="8" t="s">
        <v>39</v>
      </c>
      <c r="B34" s="16">
        <v>344</v>
      </c>
      <c r="C34" s="17">
        <v>12</v>
      </c>
      <c r="D34" s="16">
        <v>388</v>
      </c>
      <c r="E34" s="17">
        <v>12</v>
      </c>
      <c r="F34" s="30">
        <v>356</v>
      </c>
      <c r="G34" s="18">
        <v>12</v>
      </c>
      <c r="H34" s="39">
        <v>1.2800000000000001E-2</v>
      </c>
      <c r="I34" s="29">
        <v>319</v>
      </c>
      <c r="J34" s="18">
        <f t="shared" si="0"/>
        <v>12</v>
      </c>
      <c r="K34" s="19">
        <f t="shared" si="1"/>
        <v>1.1706851627582664E-2</v>
      </c>
      <c r="L34" s="33">
        <v>263</v>
      </c>
      <c r="M34" s="18">
        <f t="shared" si="2"/>
        <v>11</v>
      </c>
      <c r="N34" s="19">
        <f t="shared" si="3"/>
        <v>1.0285893073643866E-2</v>
      </c>
      <c r="O34" s="109">
        <v>275</v>
      </c>
      <c r="P34" s="106">
        <v>12</v>
      </c>
      <c r="Q34" s="117">
        <v>1.1818806945160736E-2</v>
      </c>
      <c r="R34" s="109">
        <v>287</v>
      </c>
      <c r="S34" s="25">
        <f t="shared" si="4"/>
        <v>12</v>
      </c>
      <c r="T34" s="23">
        <f t="shared" si="5"/>
        <v>1.1102944021045301E-2</v>
      </c>
      <c r="U34" s="109">
        <v>279</v>
      </c>
      <c r="V34" s="25">
        <f t="shared" si="6"/>
        <v>12</v>
      </c>
      <c r="W34" s="26">
        <f t="shared" si="7"/>
        <v>1.1182364729458917E-2</v>
      </c>
      <c r="X34" s="109">
        <v>388</v>
      </c>
      <c r="Y34" s="25">
        <f>_xlfn.RANK.EQ(X34,$X$6:$X$37)</f>
        <v>12</v>
      </c>
      <c r="Z34" s="26">
        <f>X34/$X$38</f>
        <v>1.7383512544802866E-2</v>
      </c>
      <c r="AA34" s="109">
        <v>436.6</v>
      </c>
      <c r="AB34" s="25">
        <f>_xlfn.RANK.EQ(AA34,$AA$6:$AA$37)</f>
        <v>12</v>
      </c>
      <c r="AC34" s="26">
        <f>AA34/$AA$38</f>
        <v>1.9990723498440718E-2</v>
      </c>
    </row>
    <row r="35" spans="1:29" s="5" customFormat="1" ht="13.5" customHeight="1" x14ac:dyDescent="0.25">
      <c r="A35" s="8" t="s">
        <v>40</v>
      </c>
      <c r="B35" s="16">
        <v>1373</v>
      </c>
      <c r="C35" s="17">
        <v>8</v>
      </c>
      <c r="D35" s="16">
        <v>1387</v>
      </c>
      <c r="E35" s="17">
        <v>8</v>
      </c>
      <c r="F35" s="35">
        <v>1451</v>
      </c>
      <c r="G35" s="18">
        <v>8</v>
      </c>
      <c r="H35" s="39">
        <v>5.2200000000000003E-2</v>
      </c>
      <c r="I35" s="29">
        <v>1362</v>
      </c>
      <c r="J35" s="18">
        <f t="shared" si="0"/>
        <v>8</v>
      </c>
      <c r="K35" s="19">
        <f t="shared" si="1"/>
        <v>4.9983485632500275E-2</v>
      </c>
      <c r="L35" s="21">
        <v>1353</v>
      </c>
      <c r="M35" s="18">
        <f t="shared" si="2"/>
        <v>6</v>
      </c>
      <c r="N35" s="19">
        <f t="shared" si="3"/>
        <v>5.2915640032852283E-2</v>
      </c>
      <c r="O35" s="109">
        <v>1304</v>
      </c>
      <c r="P35" s="106">
        <v>7</v>
      </c>
      <c r="Q35" s="117">
        <v>5.6042633659962177E-2</v>
      </c>
      <c r="R35" s="109">
        <v>1610</v>
      </c>
      <c r="S35" s="25">
        <f t="shared" si="4"/>
        <v>7</v>
      </c>
      <c r="T35" s="23">
        <f t="shared" si="5"/>
        <v>6.2284807922937058E-2</v>
      </c>
      <c r="U35" s="109">
        <v>1668</v>
      </c>
      <c r="V35" s="25">
        <f t="shared" si="6"/>
        <v>6</v>
      </c>
      <c r="W35" s="26">
        <f t="shared" si="7"/>
        <v>6.6853707414829655E-2</v>
      </c>
      <c r="X35" s="109">
        <v>1681</v>
      </c>
      <c r="Y35" s="25">
        <f>_xlfn.RANK.EQ(X35,$X$6:$X$37)</f>
        <v>5</v>
      </c>
      <c r="Z35" s="26">
        <f>X35/$X$38</f>
        <v>7.5313620071684587E-2</v>
      </c>
      <c r="AA35" s="109">
        <v>1747.29</v>
      </c>
      <c r="AB35" s="25">
        <f>_xlfn.RANK.EQ(AA35,$AA$6:$AA$37)</f>
        <v>5</v>
      </c>
      <c r="AC35" s="26">
        <f>AA35/$AA$38</f>
        <v>8.0003644666950244E-2</v>
      </c>
    </row>
    <row r="36" spans="1:29" s="5" customFormat="1" ht="13.5" customHeight="1" x14ac:dyDescent="0.25">
      <c r="A36" s="8" t="s">
        <v>41</v>
      </c>
      <c r="B36" s="16">
        <v>6002</v>
      </c>
      <c r="C36" s="17">
        <v>2</v>
      </c>
      <c r="D36" s="16">
        <v>6982</v>
      </c>
      <c r="E36" s="17">
        <v>1</v>
      </c>
      <c r="F36" s="35">
        <v>7545</v>
      </c>
      <c r="G36" s="18">
        <v>1</v>
      </c>
      <c r="H36" s="39">
        <v>0.27160000000000001</v>
      </c>
      <c r="I36" s="29">
        <v>8067</v>
      </c>
      <c r="J36" s="18">
        <f t="shared" si="0"/>
        <v>1</v>
      </c>
      <c r="K36" s="19">
        <f t="shared" si="1"/>
        <v>0.29604756137839922</v>
      </c>
      <c r="L36" s="21">
        <v>5678</v>
      </c>
      <c r="M36" s="18">
        <f t="shared" si="2"/>
        <v>2</v>
      </c>
      <c r="N36" s="19">
        <f t="shared" si="3"/>
        <v>0.22206578278383982</v>
      </c>
      <c r="O36" s="109">
        <v>4532</v>
      </c>
      <c r="P36" s="106">
        <v>1</v>
      </c>
      <c r="Q36" s="117">
        <v>0.19477393845624894</v>
      </c>
      <c r="R36" s="109">
        <v>5678</v>
      </c>
      <c r="S36" s="25">
        <f t="shared" si="4"/>
        <v>1</v>
      </c>
      <c r="T36" s="23">
        <f t="shared" si="5"/>
        <v>0.21966033502263144</v>
      </c>
      <c r="U36" s="109">
        <v>3986</v>
      </c>
      <c r="V36" s="25">
        <f t="shared" si="6"/>
        <v>2</v>
      </c>
      <c r="W36" s="26">
        <f t="shared" si="7"/>
        <v>0.15975951903807614</v>
      </c>
      <c r="X36" s="109">
        <v>2961</v>
      </c>
      <c r="Y36" s="25">
        <f>_xlfn.RANK.EQ(X36,$X$6:$X$37)</f>
        <v>4</v>
      </c>
      <c r="Z36" s="26">
        <f>X36/$X$38</f>
        <v>0.13266129032258064</v>
      </c>
      <c r="AA36" s="109">
        <v>3780.83</v>
      </c>
      <c r="AB36" s="25">
        <f>_xlfn.RANK.EQ(AA36,$AA$6:$AA$37)</f>
        <v>1</v>
      </c>
      <c r="AC36" s="26">
        <f>AA36/$AA$38</f>
        <v>0.17311389630006782</v>
      </c>
    </row>
    <row r="37" spans="1:29" s="5" customFormat="1" ht="13.5" customHeight="1" x14ac:dyDescent="0.25">
      <c r="A37" s="8" t="s">
        <v>42</v>
      </c>
      <c r="B37" s="16">
        <v>157</v>
      </c>
      <c r="C37" s="17">
        <v>13</v>
      </c>
      <c r="D37" s="16">
        <v>154</v>
      </c>
      <c r="E37" s="17">
        <v>15</v>
      </c>
      <c r="F37" s="30">
        <v>170</v>
      </c>
      <c r="G37" s="18">
        <v>14</v>
      </c>
      <c r="H37" s="39">
        <v>6.1000000000000004E-3</v>
      </c>
      <c r="I37" s="29">
        <v>176</v>
      </c>
      <c r="J37" s="18">
        <f t="shared" si="0"/>
        <v>14</v>
      </c>
      <c r="K37" s="19">
        <f t="shared" si="1"/>
        <v>6.458952622114573E-3</v>
      </c>
      <c r="L37" s="33">
        <v>181</v>
      </c>
      <c r="M37" s="18">
        <f t="shared" si="2"/>
        <v>13</v>
      </c>
      <c r="N37" s="19">
        <f t="shared" si="3"/>
        <v>7.0788845868043331E-3</v>
      </c>
      <c r="O37" s="110">
        <v>133</v>
      </c>
      <c r="P37" s="107">
        <v>15</v>
      </c>
      <c r="Q37" s="121">
        <v>5.7160048134777377E-3</v>
      </c>
      <c r="R37" s="110">
        <v>168</v>
      </c>
      <c r="S37" s="125">
        <f t="shared" si="4"/>
        <v>14</v>
      </c>
      <c r="T37" s="126">
        <f t="shared" si="5"/>
        <v>6.4992843050021279E-3</v>
      </c>
      <c r="U37" s="110">
        <v>140</v>
      </c>
      <c r="V37" s="25">
        <f t="shared" si="6"/>
        <v>15</v>
      </c>
      <c r="W37" s="26">
        <f t="shared" si="7"/>
        <v>5.6112224448897794E-3</v>
      </c>
      <c r="X37" s="110">
        <v>110</v>
      </c>
      <c r="Y37" s="25">
        <f>_xlfn.RANK.EQ(X37,$X$6:$X$37)</f>
        <v>16</v>
      </c>
      <c r="Z37" s="26">
        <f>X37/$X$38</f>
        <v>4.9283154121863796E-3</v>
      </c>
      <c r="AA37" s="110">
        <v>100.46</v>
      </c>
      <c r="AB37" s="25">
        <f>_xlfn.RANK.EQ(AA37,$AA$6:$AA$37)</f>
        <v>16</v>
      </c>
      <c r="AC37" s="26">
        <f>AA37/$AA$38</f>
        <v>4.5997894701176236E-3</v>
      </c>
    </row>
    <row r="38" spans="1:29" s="5" customFormat="1" ht="13.5" customHeight="1" x14ac:dyDescent="0.25">
      <c r="A38" s="167" t="s">
        <v>43</v>
      </c>
      <c r="B38" s="168">
        <v>32049</v>
      </c>
      <c r="C38" s="169"/>
      <c r="D38" s="168">
        <v>28262</v>
      </c>
      <c r="E38" s="169"/>
      <c r="F38" s="168">
        <v>27780</v>
      </c>
      <c r="G38" s="170"/>
      <c r="H38" s="171">
        <f>SUM(H6:H37)</f>
        <v>0.99990000000000001</v>
      </c>
      <c r="I38" s="168">
        <f>SUM(I6:I37)</f>
        <v>27249</v>
      </c>
      <c r="J38" s="170"/>
      <c r="K38" s="171">
        <f>SUM(K6:K37)</f>
        <v>1</v>
      </c>
      <c r="L38" s="168">
        <f>SUM(L6:L37)</f>
        <v>25569</v>
      </c>
      <c r="M38" s="170"/>
      <c r="N38" s="171">
        <f>SUM(N6:N37)</f>
        <v>1</v>
      </c>
      <c r="O38" s="172">
        <v>23268</v>
      </c>
      <c r="P38" s="173"/>
      <c r="Q38" s="174">
        <v>0.99991404504039894</v>
      </c>
      <c r="R38" s="175">
        <f>SUM(R6:R37)</f>
        <v>25849</v>
      </c>
      <c r="S38" s="176"/>
      <c r="T38" s="177">
        <f>SUM(T6:T37)</f>
        <v>0.99999999999999989</v>
      </c>
      <c r="U38" s="175">
        <f>SUM(U6:U37)</f>
        <v>24950</v>
      </c>
      <c r="V38" s="176"/>
      <c r="W38" s="177">
        <f>SUM(W6:W37)</f>
        <v>1.0000000000000002</v>
      </c>
      <c r="X38" s="175">
        <f>SUM(X6:X37)</f>
        <v>22320</v>
      </c>
      <c r="Y38" s="176"/>
      <c r="Z38" s="177">
        <f>SUM(Z6:Z37)</f>
        <v>1</v>
      </c>
      <c r="AA38" s="175">
        <f>SUM(AA6:AA37)</f>
        <v>21840.129999999997</v>
      </c>
      <c r="AB38" s="176"/>
      <c r="AC38" s="177">
        <f>SUM(AC6:AC37)</f>
        <v>0.99999999999999989</v>
      </c>
    </row>
    <row r="39" spans="1:29" s="5" customFormat="1" x14ac:dyDescent="0.25"/>
    <row r="40" spans="1:29" s="5" customFormat="1" x14ac:dyDescent="0.25">
      <c r="A40" s="3" t="s">
        <v>93</v>
      </c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  <row r="47" spans="1:29" s="5" customFormat="1" x14ac:dyDescent="0.25">
      <c r="B47" s="11"/>
      <c r="C47" s="11"/>
      <c r="D47" s="11"/>
      <c r="E47" s="11"/>
      <c r="H47" s="11"/>
      <c r="I47" s="11"/>
      <c r="J47" s="11"/>
      <c r="K47" s="11"/>
      <c r="L47" s="11"/>
    </row>
    <row r="48" spans="1:29" s="5" customFormat="1" x14ac:dyDescent="0.2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x14ac:dyDescent="0.2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x14ac:dyDescent="0.2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x14ac:dyDescent="0.2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x14ac:dyDescent="0.2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x14ac:dyDescent="0.2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x14ac:dyDescent="0.25">
      <c r="B54" s="11"/>
      <c r="C54" s="11"/>
      <c r="D54" s="11"/>
      <c r="E54" s="11"/>
      <c r="H54" s="11"/>
      <c r="I54" s="11"/>
      <c r="J54" s="11"/>
      <c r="K54" s="11"/>
      <c r="L54" s="11"/>
    </row>
  </sheetData>
  <pageMargins left="0.79" right="0.79" top="0.98" bottom="0.98" header="0" footer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11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15" width="11" style="6" customWidth="1"/>
    <col min="16" max="17" width="8.85546875" style="6" customWidth="1"/>
    <col min="18" max="18" width="11" style="6" customWidth="1"/>
    <col min="19" max="20" width="8.85546875" style="6" customWidth="1"/>
    <col min="21" max="21" width="11" style="6" customWidth="1"/>
    <col min="22" max="23" width="8.85546875" style="6" customWidth="1"/>
    <col min="24" max="24" width="11" style="6" bestFit="1" customWidth="1"/>
    <col min="25" max="26" width="8.85546875" style="6"/>
    <col min="27" max="27" width="11" style="6" bestFit="1" customWidth="1"/>
    <col min="28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120</v>
      </c>
      <c r="H2" s="7"/>
    </row>
    <row r="3" spans="1:29" s="5" customFormat="1" x14ac:dyDescent="0.25">
      <c r="A3" s="2" t="s">
        <v>97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369872</v>
      </c>
      <c r="C6" s="17">
        <v>11</v>
      </c>
      <c r="D6" s="16">
        <v>367171</v>
      </c>
      <c r="E6" s="17">
        <v>10</v>
      </c>
      <c r="F6" s="35">
        <v>369253</v>
      </c>
      <c r="G6" s="18">
        <v>11</v>
      </c>
      <c r="H6" s="39">
        <v>3.4599999999999999E-2</v>
      </c>
      <c r="I6" s="20">
        <v>372252</v>
      </c>
      <c r="J6" s="18">
        <f>_xlfn.RANK.EQ(I6,$I$6:$I$37)</f>
        <v>11</v>
      </c>
      <c r="K6" s="19">
        <f>I6/$I$38</f>
        <v>3.4769282183736434E-2</v>
      </c>
      <c r="L6" s="21">
        <v>367599</v>
      </c>
      <c r="M6" s="18">
        <f>_xlfn.RANK.EQ(L6,$L$6:$L$37)</f>
        <v>10</v>
      </c>
      <c r="N6" s="19">
        <f>L6/$L$38</f>
        <v>3.378396821357408E-2</v>
      </c>
      <c r="O6" s="109">
        <v>374460</v>
      </c>
      <c r="P6" s="106">
        <v>11</v>
      </c>
      <c r="Q6" s="117">
        <v>3.4148510546405351E-2</v>
      </c>
      <c r="R6" s="108">
        <v>384293</v>
      </c>
      <c r="S6" s="105">
        <f>_xlfn.RANK.EQ(R6,$R$6:$R$37)</f>
        <v>11</v>
      </c>
      <c r="T6" s="137">
        <f>R6/$R$38</f>
        <v>3.4528842531323836E-2</v>
      </c>
      <c r="U6" s="108">
        <v>394956</v>
      </c>
      <c r="V6" s="105">
        <f>_xlfn.RANK.EQ(U6,$U$6:$U$37)</f>
        <v>11</v>
      </c>
      <c r="W6" s="111">
        <f>U6/$U$38</f>
        <v>3.466149020817904E-2</v>
      </c>
      <c r="X6" s="108">
        <v>406874</v>
      </c>
      <c r="Y6" s="105">
        <f t="shared" ref="Y6:Y37" si="0">_xlfn.RANK.EQ(X6,$X$6:$X$37)</f>
        <v>11</v>
      </c>
      <c r="Z6" s="137">
        <f t="shared" ref="Z6:Z37" si="1">X6/$X$38</f>
        <v>3.5049969858028641E-2</v>
      </c>
      <c r="AA6" s="108">
        <v>432041.01</v>
      </c>
      <c r="AB6" s="105">
        <f>_xlfn.RANK.EQ(AA6,$AA$6:$AA$37)</f>
        <v>9</v>
      </c>
      <c r="AC6" s="111">
        <f>AA6/$AA$38</f>
        <v>3.6714592371488997E-2</v>
      </c>
    </row>
    <row r="7" spans="1:29" s="5" customFormat="1" ht="13.5" customHeight="1" x14ac:dyDescent="0.25">
      <c r="A7" s="8" t="s">
        <v>12</v>
      </c>
      <c r="B7" s="16">
        <v>193422</v>
      </c>
      <c r="C7" s="17">
        <v>14</v>
      </c>
      <c r="D7" s="16">
        <v>179795</v>
      </c>
      <c r="E7" s="17">
        <v>14</v>
      </c>
      <c r="F7" s="35">
        <v>174027</v>
      </c>
      <c r="G7" s="18">
        <v>14</v>
      </c>
      <c r="H7" s="39">
        <v>1.6299999999999999E-2</v>
      </c>
      <c r="I7" s="16">
        <v>181190</v>
      </c>
      <c r="J7" s="18">
        <f t="shared" ref="J7:J37" si="2">_xlfn.RANK.EQ(I7,$I$6:$I$37)</f>
        <v>14</v>
      </c>
      <c r="K7" s="19">
        <f t="shared" ref="K7:K37" si="3">I7/$I$38</f>
        <v>1.6923606156236108E-2</v>
      </c>
      <c r="L7" s="21">
        <v>159231</v>
      </c>
      <c r="M7" s="18">
        <f t="shared" ref="M7:M37" si="4">_xlfn.RANK.EQ(L7,$L$6:$L$37)</f>
        <v>15</v>
      </c>
      <c r="N7" s="19">
        <f t="shared" ref="N7:N37" si="5">L7/$L$38</f>
        <v>1.4634030676404491E-2</v>
      </c>
      <c r="O7" s="109">
        <v>157817</v>
      </c>
      <c r="P7" s="106">
        <v>15</v>
      </c>
      <c r="Q7" s="117">
        <v>1.439196573439634E-2</v>
      </c>
      <c r="R7" s="109">
        <v>168817</v>
      </c>
      <c r="S7" s="106">
        <f t="shared" ref="S7:S37" si="6">_xlfn.RANK.EQ(R7,$R$6:$R$37)</f>
        <v>15</v>
      </c>
      <c r="T7" s="117">
        <f t="shared" ref="T7:T37" si="7">R7/$R$38</f>
        <v>1.516825861936204E-2</v>
      </c>
      <c r="U7" s="109">
        <v>169557</v>
      </c>
      <c r="V7" s="106">
        <f t="shared" ref="V7:V37" si="8">_xlfn.RANK.EQ(U7,$U$6:$U$37)</f>
        <v>15</v>
      </c>
      <c r="W7" s="112">
        <f t="shared" ref="W7:W37" si="9">U7/$U$38</f>
        <v>1.4880387423480624E-2</v>
      </c>
      <c r="X7" s="109">
        <v>168995</v>
      </c>
      <c r="Y7" s="106">
        <f t="shared" si="0"/>
        <v>15</v>
      </c>
      <c r="Z7" s="117">
        <f t="shared" si="1"/>
        <v>1.4557994996381069E-2</v>
      </c>
      <c r="AA7" s="109">
        <v>175074.93</v>
      </c>
      <c r="AB7" s="106">
        <f t="shared" ref="AB7:AB37" si="10">_xlfn.RANK.EQ(AA7,$AA$6:$AA$37)</f>
        <v>15</v>
      </c>
      <c r="AC7" s="112">
        <f>AA7/$AA$38</f>
        <v>1.4877765167285785E-2</v>
      </c>
    </row>
    <row r="8" spans="1:29" s="5" customFormat="1" ht="13.5" customHeight="1" x14ac:dyDescent="0.25">
      <c r="A8" s="8" t="s">
        <v>13</v>
      </c>
      <c r="B8" s="16">
        <v>46636</v>
      </c>
      <c r="C8" s="17">
        <v>23</v>
      </c>
      <c r="D8" s="16">
        <v>46104</v>
      </c>
      <c r="E8" s="17">
        <v>24</v>
      </c>
      <c r="F8" s="35">
        <v>44323</v>
      </c>
      <c r="G8" s="18">
        <v>24</v>
      </c>
      <c r="H8" s="39">
        <v>4.1999999999999997E-3</v>
      </c>
      <c r="I8" s="20">
        <v>41144</v>
      </c>
      <c r="J8" s="18">
        <f t="shared" si="2"/>
        <v>24</v>
      </c>
      <c r="K8" s="19">
        <f t="shared" si="3"/>
        <v>3.8429540906903168E-3</v>
      </c>
      <c r="L8" s="21">
        <v>40566</v>
      </c>
      <c r="M8" s="18">
        <f t="shared" si="4"/>
        <v>24</v>
      </c>
      <c r="N8" s="19">
        <f t="shared" si="5"/>
        <v>3.7281941859250056E-3</v>
      </c>
      <c r="O8" s="109">
        <v>39486</v>
      </c>
      <c r="P8" s="106">
        <v>24</v>
      </c>
      <c r="Q8" s="117">
        <v>3.6008868435490082E-3</v>
      </c>
      <c r="R8" s="109">
        <v>39560</v>
      </c>
      <c r="S8" s="106">
        <f t="shared" si="6"/>
        <v>23</v>
      </c>
      <c r="T8" s="117">
        <f t="shared" si="7"/>
        <v>3.5544779908537783E-3</v>
      </c>
      <c r="U8" s="109">
        <v>30583</v>
      </c>
      <c r="V8" s="106">
        <f t="shared" si="8"/>
        <v>26</v>
      </c>
      <c r="W8" s="112">
        <f t="shared" si="9"/>
        <v>2.6839758227163017E-3</v>
      </c>
      <c r="X8" s="109">
        <v>33774</v>
      </c>
      <c r="Y8" s="106">
        <f t="shared" si="0"/>
        <v>26</v>
      </c>
      <c r="Z8" s="117">
        <f t="shared" si="1"/>
        <v>2.9094453860041671E-3</v>
      </c>
      <c r="AA8" s="109">
        <v>33287.67</v>
      </c>
      <c r="AB8" s="106">
        <f t="shared" si="10"/>
        <v>26</v>
      </c>
      <c r="AC8" s="112">
        <f t="shared" ref="AC8:AC37" si="11">AA8/$AA$38</f>
        <v>2.828766729914466E-3</v>
      </c>
    </row>
    <row r="9" spans="1:29" s="5" customFormat="1" ht="13.5" customHeight="1" x14ac:dyDescent="0.25">
      <c r="A9" s="8" t="s">
        <v>14</v>
      </c>
      <c r="B9" s="16">
        <v>34984</v>
      </c>
      <c r="C9" s="17">
        <v>26</v>
      </c>
      <c r="D9" s="16">
        <v>36271</v>
      </c>
      <c r="E9" s="17">
        <v>26</v>
      </c>
      <c r="F9" s="35">
        <v>36146</v>
      </c>
      <c r="G9" s="18">
        <v>26</v>
      </c>
      <c r="H9" s="39">
        <v>3.3999999999999998E-3</v>
      </c>
      <c r="I9" s="22">
        <v>36364</v>
      </c>
      <c r="J9" s="18">
        <f t="shared" si="2"/>
        <v>26</v>
      </c>
      <c r="K9" s="19">
        <f t="shared" si="3"/>
        <v>3.3964899512410724E-3</v>
      </c>
      <c r="L9" s="22">
        <v>38424</v>
      </c>
      <c r="M9" s="18">
        <f t="shared" si="4"/>
        <v>26</v>
      </c>
      <c r="N9" s="19">
        <f t="shared" si="5"/>
        <v>3.5313349455204459E-3</v>
      </c>
      <c r="O9" s="109">
        <v>38168</v>
      </c>
      <c r="P9" s="106">
        <v>25</v>
      </c>
      <c r="Q9" s="117">
        <v>3.4806931328718671E-3</v>
      </c>
      <c r="R9" s="109">
        <v>38472</v>
      </c>
      <c r="S9" s="106">
        <f t="shared" si="6"/>
        <v>25</v>
      </c>
      <c r="T9" s="117">
        <f t="shared" si="7"/>
        <v>3.4567208610749886E-3</v>
      </c>
      <c r="U9" s="109">
        <v>42782</v>
      </c>
      <c r="V9" s="106">
        <f t="shared" si="8"/>
        <v>23</v>
      </c>
      <c r="W9" s="112">
        <f t="shared" si="9"/>
        <v>3.7545647466713144E-3</v>
      </c>
      <c r="X9" s="109">
        <v>42708</v>
      </c>
      <c r="Y9" s="106">
        <f t="shared" si="0"/>
        <v>23</v>
      </c>
      <c r="Z9" s="117">
        <f t="shared" si="1"/>
        <v>3.6790606249027646E-3</v>
      </c>
      <c r="AA9" s="109">
        <v>42991.57</v>
      </c>
      <c r="AB9" s="106">
        <f t="shared" si="10"/>
        <v>23</v>
      </c>
      <c r="AC9" s="112">
        <f t="shared" si="11"/>
        <v>3.6533984770573866E-3</v>
      </c>
    </row>
    <row r="10" spans="1:29" s="5" customFormat="1" ht="13.5" customHeight="1" x14ac:dyDescent="0.25">
      <c r="A10" s="8" t="s">
        <v>15</v>
      </c>
      <c r="B10" s="16">
        <v>372249</v>
      </c>
      <c r="C10" s="17">
        <v>10</v>
      </c>
      <c r="D10" s="16">
        <v>366393</v>
      </c>
      <c r="E10" s="17">
        <v>11</v>
      </c>
      <c r="F10" s="35">
        <v>385455</v>
      </c>
      <c r="G10" s="18">
        <v>10</v>
      </c>
      <c r="H10" s="39">
        <v>3.61E-2</v>
      </c>
      <c r="I10" s="22">
        <v>402583</v>
      </c>
      <c r="J10" s="18">
        <f t="shared" si="2"/>
        <v>9</v>
      </c>
      <c r="K10" s="19">
        <f t="shared" si="3"/>
        <v>3.7602274613367195E-2</v>
      </c>
      <c r="L10" s="20">
        <v>402727</v>
      </c>
      <c r="M10" s="18">
        <f t="shared" si="4"/>
        <v>9</v>
      </c>
      <c r="N10" s="19">
        <f t="shared" si="5"/>
        <v>3.7012386232683027E-2</v>
      </c>
      <c r="O10" s="109">
        <v>404148</v>
      </c>
      <c r="P10" s="106">
        <v>10</v>
      </c>
      <c r="Q10" s="117">
        <v>3.6855878439108661E-2</v>
      </c>
      <c r="R10" s="109">
        <v>410738</v>
      </c>
      <c r="S10" s="106">
        <f t="shared" si="6"/>
        <v>10</v>
      </c>
      <c r="T10" s="117">
        <f t="shared" si="7"/>
        <v>3.6904933796948917E-2</v>
      </c>
      <c r="U10" s="109">
        <v>423627</v>
      </c>
      <c r="V10" s="106">
        <f t="shared" si="8"/>
        <v>9</v>
      </c>
      <c r="W10" s="112">
        <f t="shared" si="9"/>
        <v>3.717766817675959E-2</v>
      </c>
      <c r="X10" s="109">
        <v>423965</v>
      </c>
      <c r="Y10" s="106">
        <f t="shared" si="0"/>
        <v>9</v>
      </c>
      <c r="Z10" s="117">
        <f t="shared" si="1"/>
        <v>3.6522266035330632E-2</v>
      </c>
      <c r="AA10" s="109">
        <v>425342.84</v>
      </c>
      <c r="AB10" s="106">
        <f t="shared" si="10"/>
        <v>10</v>
      </c>
      <c r="AC10" s="112">
        <f t="shared" si="11"/>
        <v>3.6145385801990108E-2</v>
      </c>
    </row>
    <row r="11" spans="1:29" s="5" customFormat="1" ht="13.5" customHeight="1" x14ac:dyDescent="0.25">
      <c r="A11" s="8" t="s">
        <v>16</v>
      </c>
      <c r="B11" s="16">
        <v>901830</v>
      </c>
      <c r="C11" s="17">
        <v>4</v>
      </c>
      <c r="D11" s="16">
        <v>923053</v>
      </c>
      <c r="E11" s="17">
        <v>4</v>
      </c>
      <c r="F11" s="35">
        <v>934928</v>
      </c>
      <c r="G11" s="18">
        <v>4</v>
      </c>
      <c r="H11" s="39">
        <v>8.7599999999999997E-2</v>
      </c>
      <c r="I11" s="20">
        <v>930020</v>
      </c>
      <c r="J11" s="18">
        <f t="shared" si="2"/>
        <v>4</v>
      </c>
      <c r="K11" s="19">
        <f t="shared" si="3"/>
        <v>8.6866229910164502E-2</v>
      </c>
      <c r="L11" s="20">
        <v>979502</v>
      </c>
      <c r="M11" s="18">
        <f t="shared" si="4"/>
        <v>4</v>
      </c>
      <c r="N11" s="19">
        <f t="shared" si="5"/>
        <v>9.0020550744513012E-2</v>
      </c>
      <c r="O11" s="109">
        <v>980757</v>
      </c>
      <c r="P11" s="106">
        <v>4</v>
      </c>
      <c r="Q11" s="117">
        <v>8.9439167756131158E-2</v>
      </c>
      <c r="R11" s="109">
        <v>1007346</v>
      </c>
      <c r="S11" s="106">
        <f t="shared" si="6"/>
        <v>4</v>
      </c>
      <c r="T11" s="117">
        <f t="shared" si="7"/>
        <v>9.0510343432118057E-2</v>
      </c>
      <c r="U11" s="109">
        <v>1034227</v>
      </c>
      <c r="V11" s="106">
        <f t="shared" si="8"/>
        <v>4</v>
      </c>
      <c r="W11" s="112">
        <f t="shared" si="9"/>
        <v>9.0764158624085683E-2</v>
      </c>
      <c r="X11" s="109">
        <v>1051731</v>
      </c>
      <c r="Y11" s="106">
        <f t="shared" si="0"/>
        <v>4</v>
      </c>
      <c r="Z11" s="117">
        <f t="shared" si="1"/>
        <v>9.0600873608916582E-2</v>
      </c>
      <c r="AA11" s="109">
        <v>1095174.6399999999</v>
      </c>
      <c r="AB11" s="106">
        <f t="shared" si="10"/>
        <v>4</v>
      </c>
      <c r="AC11" s="112">
        <f t="shared" si="11"/>
        <v>9.3067300447224222E-2</v>
      </c>
    </row>
    <row r="12" spans="1:29" s="5" customFormat="1" ht="13.5" customHeight="1" x14ac:dyDescent="0.25">
      <c r="A12" s="8" t="s">
        <v>17</v>
      </c>
      <c r="B12" s="16">
        <v>1364585</v>
      </c>
      <c r="C12" s="17">
        <v>2</v>
      </c>
      <c r="D12" s="16">
        <v>1282618</v>
      </c>
      <c r="E12" s="17">
        <v>2</v>
      </c>
      <c r="F12" s="35">
        <v>1243058</v>
      </c>
      <c r="G12" s="18">
        <v>2</v>
      </c>
      <c r="H12" s="39">
        <v>0.1164</v>
      </c>
      <c r="I12" s="20">
        <v>1275065</v>
      </c>
      <c r="J12" s="18">
        <f t="shared" si="2"/>
        <v>2</v>
      </c>
      <c r="K12" s="19">
        <f t="shared" si="3"/>
        <v>0.11909430919808596</v>
      </c>
      <c r="L12" s="21">
        <v>1287918</v>
      </c>
      <c r="M12" s="18">
        <f t="shared" si="4"/>
        <v>2</v>
      </c>
      <c r="N12" s="19">
        <f t="shared" si="5"/>
        <v>0.11836534042173646</v>
      </c>
      <c r="O12" s="109">
        <v>1327471</v>
      </c>
      <c r="P12" s="106">
        <v>2</v>
      </c>
      <c r="Q12" s="117">
        <v>0.12105740918535293</v>
      </c>
      <c r="R12" s="109">
        <v>1361619</v>
      </c>
      <c r="S12" s="106">
        <f t="shared" si="6"/>
        <v>2</v>
      </c>
      <c r="T12" s="117">
        <f t="shared" si="7"/>
        <v>0.12234187986421463</v>
      </c>
      <c r="U12" s="109">
        <v>1380539</v>
      </c>
      <c r="V12" s="106">
        <f t="shared" si="8"/>
        <v>2</v>
      </c>
      <c r="W12" s="112">
        <f t="shared" si="9"/>
        <v>0.12115663271480692</v>
      </c>
      <c r="X12" s="109">
        <v>1411959</v>
      </c>
      <c r="Y12" s="106">
        <f t="shared" si="0"/>
        <v>2</v>
      </c>
      <c r="Z12" s="117">
        <f t="shared" si="1"/>
        <v>0.12163254567942967</v>
      </c>
      <c r="AA12" s="109">
        <v>1337493.03</v>
      </c>
      <c r="AB12" s="106">
        <f t="shared" si="10"/>
        <v>2</v>
      </c>
      <c r="AC12" s="112">
        <f t="shared" si="11"/>
        <v>0.11365937552122125</v>
      </c>
    </row>
    <row r="13" spans="1:29" s="5" customFormat="1" ht="13.5" customHeight="1" x14ac:dyDescent="0.25">
      <c r="A13" s="8" t="s">
        <v>18</v>
      </c>
      <c r="B13" s="16">
        <v>36525</v>
      </c>
      <c r="C13" s="17">
        <v>25</v>
      </c>
      <c r="D13" s="16">
        <v>32349</v>
      </c>
      <c r="E13" s="17">
        <v>27</v>
      </c>
      <c r="F13" s="35">
        <v>34883</v>
      </c>
      <c r="G13" s="18">
        <v>27</v>
      </c>
      <c r="H13" s="39">
        <v>3.3E-3</v>
      </c>
      <c r="I13" s="20">
        <v>13784</v>
      </c>
      <c r="J13" s="18">
        <f t="shared" si="2"/>
        <v>29</v>
      </c>
      <c r="K13" s="19">
        <f t="shared" si="3"/>
        <v>1.2874606063113777E-3</v>
      </c>
      <c r="L13" s="21">
        <v>35548</v>
      </c>
      <c r="M13" s="18">
        <f t="shared" si="4"/>
        <v>27</v>
      </c>
      <c r="N13" s="19">
        <f t="shared" si="5"/>
        <v>3.2670178701686655E-3</v>
      </c>
      <c r="O13" s="109">
        <v>35316</v>
      </c>
      <c r="P13" s="106">
        <v>27</v>
      </c>
      <c r="Q13" s="117">
        <v>3.2206078044566878E-3</v>
      </c>
      <c r="R13" s="109">
        <v>36965</v>
      </c>
      <c r="S13" s="106">
        <f t="shared" si="6"/>
        <v>26</v>
      </c>
      <c r="T13" s="117">
        <f t="shared" si="7"/>
        <v>3.3213164542949926E-3</v>
      </c>
      <c r="U13" s="109">
        <v>39012</v>
      </c>
      <c r="V13" s="106">
        <f t="shared" si="8"/>
        <v>24</v>
      </c>
      <c r="W13" s="112">
        <f t="shared" si="9"/>
        <v>3.4237080991337786E-3</v>
      </c>
      <c r="X13" s="109">
        <v>39125</v>
      </c>
      <c r="Y13" s="106">
        <f t="shared" si="0"/>
        <v>24</v>
      </c>
      <c r="Z13" s="117">
        <f t="shared" si="1"/>
        <v>3.3704047707530361E-3</v>
      </c>
      <c r="AA13" s="109">
        <v>39507.58</v>
      </c>
      <c r="AB13" s="106">
        <f t="shared" si="10"/>
        <v>24</v>
      </c>
      <c r="AC13" s="112">
        <f t="shared" si="11"/>
        <v>3.3573310443006125E-3</v>
      </c>
    </row>
    <row r="14" spans="1:29" s="5" customFormat="1" ht="13.5" customHeight="1" x14ac:dyDescent="0.25">
      <c r="A14" s="9" t="s">
        <v>19</v>
      </c>
      <c r="B14" s="24">
        <v>12322</v>
      </c>
      <c r="C14" s="23">
        <v>29</v>
      </c>
      <c r="D14" s="24">
        <v>13652</v>
      </c>
      <c r="E14" s="23">
        <v>30</v>
      </c>
      <c r="F14" s="35">
        <v>13643</v>
      </c>
      <c r="G14" s="25">
        <v>30</v>
      </c>
      <c r="H14" s="40">
        <v>1.2999999999999999E-3</v>
      </c>
      <c r="I14" s="24">
        <v>12678</v>
      </c>
      <c r="J14" s="25">
        <f t="shared" si="2"/>
        <v>30</v>
      </c>
      <c r="K14" s="26">
        <f>I14/$I$38</f>
        <v>1.1841573974764688E-3</v>
      </c>
      <c r="L14" s="28">
        <v>12678</v>
      </c>
      <c r="M14" s="25">
        <f t="shared" si="4"/>
        <v>30</v>
      </c>
      <c r="N14" s="26">
        <f t="shared" si="5"/>
        <v>1.1651640755597598E-3</v>
      </c>
      <c r="O14" s="109">
        <v>14187</v>
      </c>
      <c r="P14" s="106">
        <v>30</v>
      </c>
      <c r="Q14" s="117">
        <v>1.2937694790414269E-3</v>
      </c>
      <c r="R14" s="109">
        <v>13400</v>
      </c>
      <c r="S14" s="106">
        <f t="shared" si="6"/>
        <v>30</v>
      </c>
      <c r="T14" s="117">
        <f t="shared" si="7"/>
        <v>1.2039940616137672E-3</v>
      </c>
      <c r="U14" s="109">
        <v>12930</v>
      </c>
      <c r="V14" s="106">
        <f t="shared" si="8"/>
        <v>30</v>
      </c>
      <c r="W14" s="112">
        <f t="shared" si="9"/>
        <v>1.1347417646313893E-3</v>
      </c>
      <c r="X14" s="109">
        <v>14029</v>
      </c>
      <c r="Y14" s="106">
        <f t="shared" si="0"/>
        <v>30</v>
      </c>
      <c r="Z14" s="117">
        <f t="shared" si="1"/>
        <v>1.2085216237417084E-3</v>
      </c>
      <c r="AA14" s="109">
        <v>14185.64</v>
      </c>
      <c r="AB14" s="106">
        <f t="shared" si="10"/>
        <v>30</v>
      </c>
      <c r="AC14" s="112">
        <f t="shared" si="11"/>
        <v>1.2054873914138131E-3</v>
      </c>
    </row>
    <row r="15" spans="1:29" s="5" customFormat="1" ht="13.5" customHeight="1" x14ac:dyDescent="0.25">
      <c r="A15" s="8" t="s">
        <v>20</v>
      </c>
      <c r="B15" s="16">
        <v>1037452</v>
      </c>
      <c r="C15" s="17">
        <v>3</v>
      </c>
      <c r="D15" s="16">
        <v>959716</v>
      </c>
      <c r="E15" s="17">
        <v>3</v>
      </c>
      <c r="F15" s="35">
        <v>1001137</v>
      </c>
      <c r="G15" s="18">
        <v>3</v>
      </c>
      <c r="H15" s="39">
        <v>9.3799999999999994E-2</v>
      </c>
      <c r="I15" s="16">
        <v>997155</v>
      </c>
      <c r="J15" s="18">
        <f t="shared" si="2"/>
        <v>3</v>
      </c>
      <c r="K15" s="19">
        <f t="shared" si="3"/>
        <v>9.3136809408475185E-2</v>
      </c>
      <c r="L15" s="21">
        <v>1037913</v>
      </c>
      <c r="M15" s="18">
        <f t="shared" si="4"/>
        <v>3</v>
      </c>
      <c r="N15" s="19">
        <f t="shared" si="5"/>
        <v>9.5388779078439581E-2</v>
      </c>
      <c r="O15" s="109">
        <v>1017020</v>
      </c>
      <c r="P15" s="106">
        <v>3</v>
      </c>
      <c r="Q15" s="117">
        <v>9.2746136292007605E-2</v>
      </c>
      <c r="R15" s="109">
        <v>1036137</v>
      </c>
      <c r="S15" s="106">
        <f t="shared" si="6"/>
        <v>3</v>
      </c>
      <c r="T15" s="117">
        <f t="shared" si="7"/>
        <v>9.3097223508828653E-2</v>
      </c>
      <c r="U15" s="109">
        <v>1142047</v>
      </c>
      <c r="V15" s="106">
        <f t="shared" si="8"/>
        <v>3</v>
      </c>
      <c r="W15" s="112">
        <f t="shared" si="9"/>
        <v>0.10022648322289128</v>
      </c>
      <c r="X15" s="109">
        <v>1133982</v>
      </c>
      <c r="Y15" s="106">
        <f t="shared" si="0"/>
        <v>3</v>
      </c>
      <c r="Z15" s="117">
        <f t="shared" si="1"/>
        <v>9.7686347418481007E-2</v>
      </c>
      <c r="AA15" s="109">
        <v>1190198.5900000001</v>
      </c>
      <c r="AB15" s="106">
        <f t="shared" si="10"/>
        <v>3</v>
      </c>
      <c r="AC15" s="112">
        <f t="shared" si="11"/>
        <v>0.10114238014805808</v>
      </c>
    </row>
    <row r="16" spans="1:29" s="5" customFormat="1" ht="13.5" customHeight="1" x14ac:dyDescent="0.25">
      <c r="A16" s="8" t="s">
        <v>21</v>
      </c>
      <c r="B16" s="16">
        <v>684202</v>
      </c>
      <c r="C16" s="17">
        <v>5</v>
      </c>
      <c r="D16" s="16">
        <v>761759</v>
      </c>
      <c r="E16" s="17">
        <v>5</v>
      </c>
      <c r="F16" s="35">
        <v>775108</v>
      </c>
      <c r="G16" s="18">
        <v>5</v>
      </c>
      <c r="H16" s="39">
        <v>7.2599999999999998E-2</v>
      </c>
      <c r="I16" s="20">
        <v>784770</v>
      </c>
      <c r="J16" s="18">
        <f t="shared" si="2"/>
        <v>5</v>
      </c>
      <c r="K16" s="19">
        <f t="shared" si="3"/>
        <v>7.3299511028364767E-2</v>
      </c>
      <c r="L16" s="21">
        <v>735616</v>
      </c>
      <c r="M16" s="18">
        <f t="shared" si="4"/>
        <v>5</v>
      </c>
      <c r="N16" s="19">
        <f t="shared" si="5"/>
        <v>6.760635246939331E-2</v>
      </c>
      <c r="O16" s="109">
        <v>713037</v>
      </c>
      <c r="P16" s="106">
        <v>5</v>
      </c>
      <c r="Q16" s="117">
        <v>6.5024706282319156E-2</v>
      </c>
      <c r="R16" s="109">
        <v>772558</v>
      </c>
      <c r="S16" s="106">
        <f t="shared" si="6"/>
        <v>5</v>
      </c>
      <c r="T16" s="117">
        <f t="shared" si="7"/>
        <v>6.941457046658274E-2</v>
      </c>
      <c r="U16" s="109">
        <v>796786</v>
      </c>
      <c r="V16" s="106">
        <f t="shared" si="8"/>
        <v>5</v>
      </c>
      <c r="W16" s="112">
        <f t="shared" si="9"/>
        <v>6.9926245295714312E-2</v>
      </c>
      <c r="X16" s="109">
        <v>823444</v>
      </c>
      <c r="Y16" s="106">
        <f t="shared" si="0"/>
        <v>5</v>
      </c>
      <c r="Z16" s="117">
        <f t="shared" si="1"/>
        <v>7.093519708748787E-2</v>
      </c>
      <c r="AA16" s="109">
        <v>822160.86</v>
      </c>
      <c r="AB16" s="106">
        <f t="shared" si="10"/>
        <v>5</v>
      </c>
      <c r="AC16" s="112">
        <f t="shared" si="11"/>
        <v>6.9866749081743035E-2</v>
      </c>
    </row>
    <row r="17" spans="1:29" s="5" customFormat="1" ht="13.5" customHeight="1" x14ac:dyDescent="0.25">
      <c r="A17" s="8" t="s">
        <v>22</v>
      </c>
      <c r="B17" s="16">
        <v>82045</v>
      </c>
      <c r="C17" s="17">
        <v>21</v>
      </c>
      <c r="D17" s="16">
        <v>84157</v>
      </c>
      <c r="E17" s="17">
        <v>22</v>
      </c>
      <c r="F17" s="35">
        <v>86892</v>
      </c>
      <c r="G17" s="18">
        <v>22</v>
      </c>
      <c r="H17" s="39">
        <v>8.0999999999999996E-3</v>
      </c>
      <c r="I17" s="20">
        <v>83764</v>
      </c>
      <c r="J17" s="18">
        <f t="shared" si="2"/>
        <v>22</v>
      </c>
      <c r="K17" s="19">
        <f t="shared" si="3"/>
        <v>7.8237703298800233E-3</v>
      </c>
      <c r="L17" s="21">
        <v>88809</v>
      </c>
      <c r="M17" s="18">
        <f t="shared" si="4"/>
        <v>22</v>
      </c>
      <c r="N17" s="19">
        <f t="shared" si="5"/>
        <v>8.1619385065772772E-3</v>
      </c>
      <c r="O17" s="109">
        <v>89953</v>
      </c>
      <c r="P17" s="106">
        <v>22</v>
      </c>
      <c r="Q17" s="117">
        <v>8.2031751567077944E-3</v>
      </c>
      <c r="R17" s="109">
        <v>83894</v>
      </c>
      <c r="S17" s="106">
        <f t="shared" si="6"/>
        <v>22</v>
      </c>
      <c r="T17" s="117">
        <f t="shared" si="7"/>
        <v>7.5379013287332373E-3</v>
      </c>
      <c r="U17" s="109">
        <v>88103</v>
      </c>
      <c r="V17" s="106">
        <f t="shared" si="8"/>
        <v>22</v>
      </c>
      <c r="W17" s="112">
        <f t="shared" si="9"/>
        <v>7.7319531082226832E-3</v>
      </c>
      <c r="X17" s="109">
        <v>89638</v>
      </c>
      <c r="Y17" s="106">
        <f t="shared" si="0"/>
        <v>21</v>
      </c>
      <c r="Z17" s="117">
        <f t="shared" si="1"/>
        <v>7.7218234591887704E-3</v>
      </c>
      <c r="AA17" s="109">
        <v>88326.25</v>
      </c>
      <c r="AB17" s="106">
        <f t="shared" si="10"/>
        <v>21</v>
      </c>
      <c r="AC17" s="112">
        <f t="shared" si="11"/>
        <v>7.5059130716600957E-3</v>
      </c>
    </row>
    <row r="18" spans="1:29" s="5" customFormat="1" ht="13.5" customHeight="1" x14ac:dyDescent="0.25">
      <c r="A18" s="8" t="s">
        <v>23</v>
      </c>
      <c r="B18" s="16">
        <v>452977</v>
      </c>
      <c r="C18" s="17">
        <v>8</v>
      </c>
      <c r="D18" s="16">
        <v>439361</v>
      </c>
      <c r="E18" s="17">
        <v>8</v>
      </c>
      <c r="F18" s="35">
        <v>419273</v>
      </c>
      <c r="G18" s="18">
        <v>8</v>
      </c>
      <c r="H18" s="39">
        <v>3.9300000000000002E-2</v>
      </c>
      <c r="I18" s="61">
        <v>398540</v>
      </c>
      <c r="J18" s="18">
        <f t="shared" si="2"/>
        <v>10</v>
      </c>
      <c r="K18" s="19">
        <f t="shared" si="3"/>
        <v>3.7224648145628009E-2</v>
      </c>
      <c r="L18" s="21">
        <v>364018</v>
      </c>
      <c r="M18" s="18">
        <f t="shared" si="4"/>
        <v>11</v>
      </c>
      <c r="N18" s="19">
        <f t="shared" si="5"/>
        <v>3.3454858531086346E-2</v>
      </c>
      <c r="O18" s="109">
        <v>427717</v>
      </c>
      <c r="P18" s="106">
        <v>9</v>
      </c>
      <c r="Q18" s="117">
        <v>3.9005230159100727E-2</v>
      </c>
      <c r="R18" s="109">
        <v>413097</v>
      </c>
      <c r="S18" s="106">
        <f t="shared" si="6"/>
        <v>9</v>
      </c>
      <c r="T18" s="117">
        <f t="shared" si="7"/>
        <v>3.7116890661974801E-2</v>
      </c>
      <c r="U18" s="109">
        <v>417750</v>
      </c>
      <c r="V18" s="106">
        <f t="shared" si="8"/>
        <v>10</v>
      </c>
      <c r="W18" s="112">
        <f t="shared" si="9"/>
        <v>3.6661900400213679E-2</v>
      </c>
      <c r="X18" s="109">
        <v>419902</v>
      </c>
      <c r="Y18" s="106">
        <f t="shared" si="0"/>
        <v>10</v>
      </c>
      <c r="Z18" s="117">
        <f t="shared" si="1"/>
        <v>3.6172260806357603E-2</v>
      </c>
      <c r="AA18" s="109">
        <v>418127.42</v>
      </c>
      <c r="AB18" s="106">
        <f t="shared" si="10"/>
        <v>11</v>
      </c>
      <c r="AC18" s="112">
        <f t="shared" si="11"/>
        <v>3.5532223629979882E-2</v>
      </c>
    </row>
    <row r="19" spans="1:29" s="5" customFormat="1" ht="13.5" customHeight="1" x14ac:dyDescent="0.25">
      <c r="A19" s="64" t="s">
        <v>24</v>
      </c>
      <c r="B19" s="65">
        <v>1861333</v>
      </c>
      <c r="C19" s="66">
        <v>1</v>
      </c>
      <c r="D19" s="65">
        <v>1900343</v>
      </c>
      <c r="E19" s="66">
        <v>1</v>
      </c>
      <c r="F19" s="70">
        <v>1960999</v>
      </c>
      <c r="G19" s="67">
        <v>1</v>
      </c>
      <c r="H19" s="72">
        <v>0.1837</v>
      </c>
      <c r="I19" s="76">
        <v>1991577</v>
      </c>
      <c r="J19" s="67">
        <f t="shared" si="2"/>
        <v>1</v>
      </c>
      <c r="K19" s="68">
        <f t="shared" si="3"/>
        <v>0.18601834967613137</v>
      </c>
      <c r="L19" s="69">
        <v>2024967</v>
      </c>
      <c r="M19" s="67">
        <f t="shared" si="4"/>
        <v>1</v>
      </c>
      <c r="N19" s="68">
        <f t="shared" si="5"/>
        <v>0.18610339190676922</v>
      </c>
      <c r="O19" s="114">
        <v>2078203</v>
      </c>
      <c r="P19" s="115">
        <v>1</v>
      </c>
      <c r="Q19" s="118">
        <v>0.18951967383184115</v>
      </c>
      <c r="R19" s="114">
        <v>2085859</v>
      </c>
      <c r="S19" s="115">
        <f t="shared" si="6"/>
        <v>1</v>
      </c>
      <c r="T19" s="118">
        <f t="shared" si="7"/>
        <v>0.18741506338534558</v>
      </c>
      <c r="U19" s="114">
        <v>2157002</v>
      </c>
      <c r="V19" s="115">
        <f t="shared" si="8"/>
        <v>1</v>
      </c>
      <c r="W19" s="116">
        <f t="shared" si="9"/>
        <v>0.18929932372725722</v>
      </c>
      <c r="X19" s="114">
        <v>2228482</v>
      </c>
      <c r="Y19" s="115">
        <f t="shared" si="0"/>
        <v>1</v>
      </c>
      <c r="Z19" s="118">
        <f t="shared" si="1"/>
        <v>0.19197153646868415</v>
      </c>
      <c r="AA19" s="114">
        <v>2306316.25</v>
      </c>
      <c r="AB19" s="115">
        <f t="shared" si="10"/>
        <v>1</v>
      </c>
      <c r="AC19" s="116">
        <f t="shared" si="11"/>
        <v>0.1959894061873689</v>
      </c>
    </row>
    <row r="20" spans="1:29" s="5" customFormat="1" ht="13.5" customHeight="1" x14ac:dyDescent="0.25">
      <c r="A20" s="9" t="s">
        <v>25</v>
      </c>
      <c r="B20" s="24">
        <v>464624</v>
      </c>
      <c r="C20" s="23">
        <v>7</v>
      </c>
      <c r="D20" s="24">
        <v>464704</v>
      </c>
      <c r="E20" s="23">
        <v>7</v>
      </c>
      <c r="F20" s="35">
        <v>478261</v>
      </c>
      <c r="G20" s="25">
        <v>7</v>
      </c>
      <c r="H20" s="40">
        <v>4.48E-2</v>
      </c>
      <c r="I20" s="24">
        <v>482082</v>
      </c>
      <c r="J20" s="25">
        <f t="shared" si="2"/>
        <v>7</v>
      </c>
      <c r="K20" s="26">
        <f t="shared" si="3"/>
        <v>4.5027683111709342E-2</v>
      </c>
      <c r="L20" s="28">
        <v>469315</v>
      </c>
      <c r="M20" s="25">
        <f t="shared" si="4"/>
        <v>7</v>
      </c>
      <c r="N20" s="26">
        <f t="shared" si="5"/>
        <v>4.3132116904979388E-2</v>
      </c>
      <c r="O20" s="109">
        <v>467972</v>
      </c>
      <c r="P20" s="106">
        <v>7</v>
      </c>
      <c r="Q20" s="117">
        <v>4.2676245199547096E-2</v>
      </c>
      <c r="R20" s="109">
        <v>460167</v>
      </c>
      <c r="S20" s="106">
        <f t="shared" si="6"/>
        <v>7</v>
      </c>
      <c r="T20" s="117">
        <f t="shared" si="7"/>
        <v>4.1346144429150924E-2</v>
      </c>
      <c r="U20" s="109">
        <v>455283</v>
      </c>
      <c r="V20" s="106">
        <f t="shared" si="8"/>
        <v>7</v>
      </c>
      <c r="W20" s="112">
        <f t="shared" si="9"/>
        <v>3.9955810891467346E-2</v>
      </c>
      <c r="X20" s="109">
        <v>448833</v>
      </c>
      <c r="Y20" s="106">
        <f t="shared" si="0"/>
        <v>7</v>
      </c>
      <c r="Z20" s="117">
        <f t="shared" si="1"/>
        <v>3.8664508229300891E-2</v>
      </c>
      <c r="AA20" s="109">
        <v>440268.03</v>
      </c>
      <c r="AB20" s="106">
        <f t="shared" si="10"/>
        <v>8</v>
      </c>
      <c r="AC20" s="112">
        <f t="shared" si="11"/>
        <v>3.7413719719913835E-2</v>
      </c>
    </row>
    <row r="21" spans="1:29" s="5" customFormat="1" ht="13.5" customHeight="1" x14ac:dyDescent="0.25">
      <c r="A21" s="8" t="s">
        <v>26</v>
      </c>
      <c r="B21" s="16">
        <v>334850</v>
      </c>
      <c r="C21" s="17">
        <v>12</v>
      </c>
      <c r="D21" s="16">
        <v>331909</v>
      </c>
      <c r="E21" s="17">
        <v>12</v>
      </c>
      <c r="F21" s="35">
        <v>331038</v>
      </c>
      <c r="G21" s="18">
        <v>12</v>
      </c>
      <c r="H21" s="39">
        <v>3.1E-2</v>
      </c>
      <c r="I21" s="16">
        <v>339389</v>
      </c>
      <c r="J21" s="18">
        <f t="shared" si="2"/>
        <v>12</v>
      </c>
      <c r="K21" s="19">
        <f>I21/$I$38</f>
        <v>3.1699794523753058E-2</v>
      </c>
      <c r="L21" s="21">
        <v>344810</v>
      </c>
      <c r="M21" s="18">
        <f t="shared" si="4"/>
        <v>12</v>
      </c>
      <c r="N21" s="19">
        <f t="shared" si="5"/>
        <v>3.1689558675955264E-2</v>
      </c>
      <c r="O21" s="109">
        <v>336069</v>
      </c>
      <c r="P21" s="106">
        <v>13</v>
      </c>
      <c r="Q21" s="117">
        <v>3.0647481148373391E-2</v>
      </c>
      <c r="R21" s="109">
        <v>335685</v>
      </c>
      <c r="S21" s="106">
        <f t="shared" si="6"/>
        <v>13</v>
      </c>
      <c r="T21" s="117">
        <f t="shared" si="7"/>
        <v>3.0161398997971451E-2</v>
      </c>
      <c r="U21" s="109">
        <v>328360</v>
      </c>
      <c r="V21" s="106">
        <f t="shared" si="8"/>
        <v>13</v>
      </c>
      <c r="W21" s="112">
        <f t="shared" si="9"/>
        <v>2.881699967783163E-2</v>
      </c>
      <c r="X21" s="109">
        <v>343622</v>
      </c>
      <c r="Y21" s="106">
        <f t="shared" si="0"/>
        <v>13</v>
      </c>
      <c r="Z21" s="117">
        <f t="shared" si="1"/>
        <v>2.9601155990688809E-2</v>
      </c>
      <c r="AA21" s="109">
        <v>340595.51</v>
      </c>
      <c r="AB21" s="106">
        <f t="shared" si="10"/>
        <v>13</v>
      </c>
      <c r="AC21" s="112">
        <f t="shared" si="11"/>
        <v>2.8943607258971559E-2</v>
      </c>
    </row>
    <row r="22" spans="1:29" s="5" customFormat="1" ht="13.5" customHeight="1" x14ac:dyDescent="0.25">
      <c r="A22" s="8" t="s">
        <v>27</v>
      </c>
      <c r="B22" s="16">
        <v>18809</v>
      </c>
      <c r="C22" s="17">
        <v>28</v>
      </c>
      <c r="D22" s="16">
        <v>20901</v>
      </c>
      <c r="E22" s="17">
        <v>29</v>
      </c>
      <c r="F22" s="35">
        <v>21784</v>
      </c>
      <c r="G22" s="18">
        <v>29</v>
      </c>
      <c r="H22" s="39">
        <v>2E-3</v>
      </c>
      <c r="I22" s="29">
        <v>20890</v>
      </c>
      <c r="J22" s="18">
        <f t="shared" si="2"/>
        <v>28</v>
      </c>
      <c r="K22" s="19">
        <f t="shared" si="3"/>
        <v>1.9511790529486855E-3</v>
      </c>
      <c r="L22" s="21">
        <v>22421</v>
      </c>
      <c r="M22" s="18">
        <f t="shared" si="4"/>
        <v>29</v>
      </c>
      <c r="N22" s="19">
        <f t="shared" si="5"/>
        <v>2.060588715737922E-3</v>
      </c>
      <c r="O22" s="109">
        <v>21900</v>
      </c>
      <c r="P22" s="106">
        <v>29</v>
      </c>
      <c r="Q22" s="117">
        <v>1.9971489103409634E-3</v>
      </c>
      <c r="R22" s="109">
        <v>20115</v>
      </c>
      <c r="S22" s="106">
        <f t="shared" si="6"/>
        <v>29</v>
      </c>
      <c r="T22" s="117">
        <f t="shared" si="7"/>
        <v>1.8073388469672332E-3</v>
      </c>
      <c r="U22" s="109">
        <v>20092</v>
      </c>
      <c r="V22" s="106">
        <f t="shared" si="8"/>
        <v>29</v>
      </c>
      <c r="W22" s="112">
        <f t="shared" si="9"/>
        <v>1.763281634568745E-3</v>
      </c>
      <c r="X22" s="109">
        <v>20245</v>
      </c>
      <c r="Y22" s="106">
        <f t="shared" si="0"/>
        <v>28</v>
      </c>
      <c r="Z22" s="117">
        <f t="shared" si="1"/>
        <v>1.7439960277033919E-3</v>
      </c>
      <c r="AA22" s="109">
        <v>20494.55</v>
      </c>
      <c r="AB22" s="106">
        <f t="shared" si="10"/>
        <v>28</v>
      </c>
      <c r="AC22" s="112">
        <f t="shared" si="11"/>
        <v>1.7416148737526092E-3</v>
      </c>
    </row>
    <row r="23" spans="1:29" s="5" customFormat="1" ht="13.5" customHeight="1" x14ac:dyDescent="0.25">
      <c r="A23" s="8" t="s">
        <v>28</v>
      </c>
      <c r="B23" s="16">
        <v>62019</v>
      </c>
      <c r="C23" s="17">
        <v>22</v>
      </c>
      <c r="D23" s="16">
        <v>60130</v>
      </c>
      <c r="E23" s="17">
        <v>23</v>
      </c>
      <c r="F23" s="35">
        <v>60742</v>
      </c>
      <c r="G23" s="18">
        <v>23</v>
      </c>
      <c r="H23" s="39">
        <v>5.7000000000000002E-3</v>
      </c>
      <c r="I23" s="29">
        <v>60104</v>
      </c>
      <c r="J23" s="18">
        <f t="shared" si="2"/>
        <v>23</v>
      </c>
      <c r="K23" s="19">
        <f t="shared" si="3"/>
        <v>5.6138662421458974E-3</v>
      </c>
      <c r="L23" s="21">
        <v>55779</v>
      </c>
      <c r="M23" s="18">
        <f t="shared" si="4"/>
        <v>23</v>
      </c>
      <c r="N23" s="19">
        <f t="shared" si="5"/>
        <v>5.1263359339523461E-3</v>
      </c>
      <c r="O23" s="109">
        <v>42627</v>
      </c>
      <c r="P23" s="106">
        <v>23</v>
      </c>
      <c r="Q23" s="117">
        <v>3.887327242059555E-3</v>
      </c>
      <c r="R23" s="109">
        <v>39157</v>
      </c>
      <c r="S23" s="106">
        <f t="shared" si="6"/>
        <v>24</v>
      </c>
      <c r="T23" s="117">
        <f t="shared" si="7"/>
        <v>3.5182683187022596E-3</v>
      </c>
      <c r="U23" s="109">
        <v>35459</v>
      </c>
      <c r="V23" s="106">
        <f t="shared" si="8"/>
        <v>25</v>
      </c>
      <c r="W23" s="112">
        <f t="shared" si="9"/>
        <v>3.1118954549160427E-3</v>
      </c>
      <c r="X23" s="109">
        <v>37085</v>
      </c>
      <c r="Y23" s="106">
        <f t="shared" si="0"/>
        <v>25</v>
      </c>
      <c r="Z23" s="117">
        <f t="shared" si="1"/>
        <v>3.1946699277540279E-3</v>
      </c>
      <c r="AA23" s="109">
        <v>38090.71</v>
      </c>
      <c r="AB23" s="106">
        <f t="shared" si="10"/>
        <v>25</v>
      </c>
      <c r="AC23" s="112">
        <f t="shared" si="11"/>
        <v>3.2369262602885769E-3</v>
      </c>
    </row>
    <row r="24" spans="1:29" s="5" customFormat="1" ht="13.5" customHeight="1" x14ac:dyDescent="0.25">
      <c r="A24" s="8" t="s">
        <v>29</v>
      </c>
      <c r="B24" s="16">
        <v>39696</v>
      </c>
      <c r="C24" s="17">
        <v>24</v>
      </c>
      <c r="D24" s="16">
        <v>40586</v>
      </c>
      <c r="E24" s="17">
        <v>25</v>
      </c>
      <c r="F24" s="35">
        <v>40397</v>
      </c>
      <c r="G24" s="18">
        <v>25</v>
      </c>
      <c r="H24" s="39">
        <v>3.8E-3</v>
      </c>
      <c r="I24" s="29">
        <v>37790</v>
      </c>
      <c r="J24" s="18">
        <f t="shared" si="2"/>
        <v>25</v>
      </c>
      <c r="K24" s="19">
        <f t="shared" si="3"/>
        <v>3.5296819727587757E-3</v>
      </c>
      <c r="L24" s="21">
        <v>38622</v>
      </c>
      <c r="M24" s="18">
        <f t="shared" si="4"/>
        <v>25</v>
      </c>
      <c r="N24" s="19">
        <f t="shared" si="5"/>
        <v>3.5495320181628842E-3</v>
      </c>
      <c r="O24" s="109">
        <v>36834</v>
      </c>
      <c r="P24" s="106">
        <v>26</v>
      </c>
      <c r="Q24" s="117">
        <v>3.3590403179679933E-3</v>
      </c>
      <c r="R24" s="109">
        <v>33461</v>
      </c>
      <c r="S24" s="106">
        <f t="shared" si="6"/>
        <v>27</v>
      </c>
      <c r="T24" s="117">
        <f t="shared" si="7"/>
        <v>3.006480992213303E-3</v>
      </c>
      <c r="U24" s="109">
        <v>27743</v>
      </c>
      <c r="V24" s="106">
        <f t="shared" si="8"/>
        <v>27</v>
      </c>
      <c r="W24" s="112">
        <f t="shared" si="9"/>
        <v>2.4347363322636218E-3</v>
      </c>
      <c r="X24" s="109">
        <v>24685</v>
      </c>
      <c r="Y24" s="106">
        <f t="shared" si="0"/>
        <v>27</v>
      </c>
      <c r="Z24" s="117">
        <f t="shared" si="1"/>
        <v>2.1264777448188801E-3</v>
      </c>
      <c r="AA24" s="109">
        <v>23387.97</v>
      </c>
      <c r="AB24" s="106">
        <f t="shared" si="10"/>
        <v>27</v>
      </c>
      <c r="AC24" s="112">
        <f t="shared" si="11"/>
        <v>1.9874960132757157E-3</v>
      </c>
    </row>
    <row r="25" spans="1:29" s="5" customFormat="1" ht="13.5" customHeight="1" x14ac:dyDescent="0.25">
      <c r="A25" s="8" t="s">
        <v>30</v>
      </c>
      <c r="B25" s="16">
        <v>145213</v>
      </c>
      <c r="C25" s="17">
        <v>15</v>
      </c>
      <c r="D25" s="16">
        <v>146406</v>
      </c>
      <c r="E25" s="17">
        <v>16</v>
      </c>
      <c r="F25" s="35">
        <v>147080</v>
      </c>
      <c r="G25" s="18">
        <v>16</v>
      </c>
      <c r="H25" s="39">
        <v>1.38E-2</v>
      </c>
      <c r="I25" s="29">
        <v>147933</v>
      </c>
      <c r="J25" s="18">
        <f t="shared" si="2"/>
        <v>16</v>
      </c>
      <c r="K25" s="19">
        <f t="shared" si="3"/>
        <v>1.3817317895637046E-2</v>
      </c>
      <c r="L25" s="21">
        <v>147102</v>
      </c>
      <c r="M25" s="18">
        <f t="shared" si="4"/>
        <v>16</v>
      </c>
      <c r="N25" s="19">
        <f t="shared" si="5"/>
        <v>1.3519322120444217E-2</v>
      </c>
      <c r="O25" s="109">
        <v>145285</v>
      </c>
      <c r="P25" s="106">
        <v>16</v>
      </c>
      <c r="Q25" s="117">
        <v>1.324912234880762E-2</v>
      </c>
      <c r="R25" s="109">
        <v>148964</v>
      </c>
      <c r="S25" s="106">
        <f t="shared" si="6"/>
        <v>16</v>
      </c>
      <c r="T25" s="117">
        <f t="shared" si="7"/>
        <v>1.3384460551808449E-2</v>
      </c>
      <c r="U25" s="109">
        <v>146197</v>
      </c>
      <c r="V25" s="106">
        <f t="shared" si="8"/>
        <v>16</v>
      </c>
      <c r="W25" s="112">
        <f t="shared" si="9"/>
        <v>1.2830304854123373E-2</v>
      </c>
      <c r="X25" s="109">
        <v>147683</v>
      </c>
      <c r="Y25" s="106">
        <f t="shared" si="0"/>
        <v>16</v>
      </c>
      <c r="Z25" s="117">
        <f t="shared" si="1"/>
        <v>1.2722082754226724E-2</v>
      </c>
      <c r="AA25" s="109">
        <v>145337.14000000001</v>
      </c>
      <c r="AB25" s="106">
        <f t="shared" si="10"/>
        <v>16</v>
      </c>
      <c r="AC25" s="112">
        <f t="shared" si="11"/>
        <v>1.2350665163795512E-2</v>
      </c>
    </row>
    <row r="26" spans="1:29" s="5" customFormat="1" ht="13.5" customHeight="1" x14ac:dyDescent="0.25">
      <c r="A26" s="8" t="s">
        <v>31</v>
      </c>
      <c r="B26" s="16">
        <v>385066</v>
      </c>
      <c r="C26" s="17">
        <v>9</v>
      </c>
      <c r="D26" s="16">
        <v>395211</v>
      </c>
      <c r="E26" s="17">
        <v>9</v>
      </c>
      <c r="F26" s="35">
        <v>403100</v>
      </c>
      <c r="G26" s="18">
        <v>9</v>
      </c>
      <c r="H26" s="39">
        <v>3.78E-2</v>
      </c>
      <c r="I26" s="29">
        <v>404132</v>
      </c>
      <c r="J26" s="18">
        <f t="shared" si="2"/>
        <v>8</v>
      </c>
      <c r="K26" s="19">
        <f t="shared" si="3"/>
        <v>3.7746955147259842E-2</v>
      </c>
      <c r="L26" s="21">
        <v>422768</v>
      </c>
      <c r="M26" s="18">
        <f t="shared" si="4"/>
        <v>8</v>
      </c>
      <c r="N26" s="19">
        <f t="shared" si="5"/>
        <v>3.8854242459082547E-2</v>
      </c>
      <c r="O26" s="109">
        <v>439055</v>
      </c>
      <c r="P26" s="106">
        <v>8</v>
      </c>
      <c r="Q26" s="117">
        <v>4.0039187891769482E-2</v>
      </c>
      <c r="R26" s="109">
        <v>443443</v>
      </c>
      <c r="S26" s="106">
        <f t="shared" si="6"/>
        <v>8</v>
      </c>
      <c r="T26" s="117">
        <f t="shared" si="7"/>
        <v>3.9843487960014461E-2</v>
      </c>
      <c r="U26" s="109">
        <v>449000</v>
      </c>
      <c r="V26" s="106">
        <f t="shared" si="8"/>
        <v>8</v>
      </c>
      <c r="W26" s="112">
        <f t="shared" si="9"/>
        <v>3.9404412399032772E-2</v>
      </c>
      <c r="X26" s="109">
        <v>448782</v>
      </c>
      <c r="Y26" s="106">
        <f t="shared" si="0"/>
        <v>8</v>
      </c>
      <c r="Z26" s="117">
        <f t="shared" si="1"/>
        <v>3.8660114858225916E-2</v>
      </c>
      <c r="AA26" s="109">
        <v>442687.68</v>
      </c>
      <c r="AB26" s="106">
        <f t="shared" si="10"/>
        <v>7</v>
      </c>
      <c r="AC26" s="112">
        <f t="shared" si="11"/>
        <v>3.7619340161898433E-2</v>
      </c>
    </row>
    <row r="27" spans="1:29" s="5" customFormat="1" ht="13.5" customHeight="1" x14ac:dyDescent="0.25">
      <c r="A27" s="8" t="s">
        <v>32</v>
      </c>
      <c r="B27" s="16">
        <v>195791</v>
      </c>
      <c r="C27" s="17">
        <v>13</v>
      </c>
      <c r="D27" s="16">
        <v>192435</v>
      </c>
      <c r="E27" s="17">
        <v>13</v>
      </c>
      <c r="F27" s="35">
        <v>192422</v>
      </c>
      <c r="G27" s="18">
        <v>13</v>
      </c>
      <c r="H27" s="39">
        <v>1.7999999999999999E-2</v>
      </c>
      <c r="I27" s="29">
        <v>195147</v>
      </c>
      <c r="J27" s="18">
        <f t="shared" si="2"/>
        <v>13</v>
      </c>
      <c r="K27" s="19">
        <f t="shared" si="3"/>
        <v>1.8227225401904124E-2</v>
      </c>
      <c r="L27" s="21">
        <v>336644</v>
      </c>
      <c r="M27" s="18">
        <f t="shared" si="4"/>
        <v>13</v>
      </c>
      <c r="N27" s="19">
        <f t="shared" si="5"/>
        <v>3.0939067286065609E-2</v>
      </c>
      <c r="O27" s="109">
        <v>341602</v>
      </c>
      <c r="P27" s="106">
        <v>12</v>
      </c>
      <c r="Q27" s="117">
        <v>3.1152057628780538E-2</v>
      </c>
      <c r="R27" s="109">
        <v>360908</v>
      </c>
      <c r="S27" s="106">
        <f t="shared" si="6"/>
        <v>12</v>
      </c>
      <c r="T27" s="117">
        <f t="shared" si="7"/>
        <v>3.2427693193201601E-2</v>
      </c>
      <c r="U27" s="109">
        <v>364177</v>
      </c>
      <c r="V27" s="106">
        <f t="shared" si="8"/>
        <v>12</v>
      </c>
      <c r="W27" s="112">
        <f t="shared" si="9"/>
        <v>3.1960313350206146E-2</v>
      </c>
      <c r="X27" s="109">
        <v>382692</v>
      </c>
      <c r="Y27" s="106">
        <f t="shared" si="0"/>
        <v>12</v>
      </c>
      <c r="Z27" s="117">
        <f t="shared" si="1"/>
        <v>3.2966822812243342E-2</v>
      </c>
      <c r="AA27" s="109">
        <v>385628.49</v>
      </c>
      <c r="AB27" s="106">
        <f t="shared" si="10"/>
        <v>12</v>
      </c>
      <c r="AC27" s="112">
        <f t="shared" si="11"/>
        <v>3.2770483564008933E-2</v>
      </c>
    </row>
    <row r="28" spans="1:29" s="5" customFormat="1" ht="13.5" customHeight="1" x14ac:dyDescent="0.25">
      <c r="A28" s="8" t="s">
        <v>33</v>
      </c>
      <c r="B28" s="16">
        <v>5601</v>
      </c>
      <c r="C28" s="17">
        <v>31</v>
      </c>
      <c r="D28" s="16">
        <v>5829</v>
      </c>
      <c r="E28" s="17">
        <v>31</v>
      </c>
      <c r="F28" s="35">
        <v>5921</v>
      </c>
      <c r="G28" s="18">
        <v>31</v>
      </c>
      <c r="H28" s="39">
        <v>5.9999999999999995E-4</v>
      </c>
      <c r="I28" s="29">
        <v>5562</v>
      </c>
      <c r="J28" s="18">
        <f t="shared" si="2"/>
        <v>31</v>
      </c>
      <c r="K28" s="19">
        <f t="shared" si="3"/>
        <v>5.1950492544282378E-4</v>
      </c>
      <c r="L28" s="21">
        <v>6128</v>
      </c>
      <c r="M28" s="18">
        <f t="shared" si="4"/>
        <v>31</v>
      </c>
      <c r="N28" s="19">
        <f t="shared" si="5"/>
        <v>5.6319020784273617E-4</v>
      </c>
      <c r="O28" s="109">
        <v>4567</v>
      </c>
      <c r="P28" s="106">
        <v>31</v>
      </c>
      <c r="Q28" s="117">
        <v>4.1648306271813607E-4</v>
      </c>
      <c r="R28" s="109">
        <v>4672</v>
      </c>
      <c r="S28" s="106">
        <f t="shared" si="6"/>
        <v>31</v>
      </c>
      <c r="T28" s="117">
        <f t="shared" si="7"/>
        <v>4.1978061610891944E-4</v>
      </c>
      <c r="U28" s="109">
        <v>4809</v>
      </c>
      <c r="V28" s="106">
        <f t="shared" si="8"/>
        <v>31</v>
      </c>
      <c r="W28" s="112">
        <f t="shared" si="9"/>
        <v>4.2203968647427307E-4</v>
      </c>
      <c r="X28" s="109">
        <v>4642</v>
      </c>
      <c r="Y28" s="106">
        <f t="shared" si="0"/>
        <v>31</v>
      </c>
      <c r="Z28" s="117">
        <f t="shared" si="1"/>
        <v>3.9988291235362538E-4</v>
      </c>
      <c r="AA28" s="109">
        <v>5225.8100000000004</v>
      </c>
      <c r="AB28" s="106">
        <f t="shared" si="10"/>
        <v>31</v>
      </c>
      <c r="AC28" s="112">
        <f t="shared" si="11"/>
        <v>4.4408627773750211E-4</v>
      </c>
    </row>
    <row r="29" spans="1:29" s="5" customFormat="1" ht="13.5" customHeight="1" x14ac:dyDescent="0.25">
      <c r="A29" s="8" t="s">
        <v>34</v>
      </c>
      <c r="B29" s="16">
        <v>141778</v>
      </c>
      <c r="C29" s="17">
        <v>16</v>
      </c>
      <c r="D29" s="16">
        <v>132285</v>
      </c>
      <c r="E29" s="17">
        <v>17</v>
      </c>
      <c r="F29" s="35">
        <v>130899</v>
      </c>
      <c r="G29" s="18">
        <v>17</v>
      </c>
      <c r="H29" s="39">
        <v>1.23E-2</v>
      </c>
      <c r="I29" s="29">
        <v>128772</v>
      </c>
      <c r="J29" s="18">
        <f t="shared" si="2"/>
        <v>17</v>
      </c>
      <c r="K29" s="19">
        <f t="shared" si="3"/>
        <v>1.2027631833715085E-2</v>
      </c>
      <c r="L29" s="21">
        <v>125820</v>
      </c>
      <c r="M29" s="18">
        <f t="shared" si="4"/>
        <v>17</v>
      </c>
      <c r="N29" s="19">
        <f t="shared" si="5"/>
        <v>1.1563412524603958E-2</v>
      </c>
      <c r="O29" s="109">
        <v>124331</v>
      </c>
      <c r="P29" s="106">
        <v>17</v>
      </c>
      <c r="Q29" s="117">
        <v>1.1338242975872253E-2</v>
      </c>
      <c r="R29" s="109">
        <v>127305</v>
      </c>
      <c r="S29" s="106">
        <f t="shared" si="6"/>
        <v>17</v>
      </c>
      <c r="T29" s="117">
        <f t="shared" si="7"/>
        <v>1.1438392836846315E-2</v>
      </c>
      <c r="U29" s="109">
        <v>132154</v>
      </c>
      <c r="V29" s="106">
        <f t="shared" si="8"/>
        <v>17</v>
      </c>
      <c r="W29" s="112">
        <f t="shared" si="9"/>
        <v>1.1597885782142043E-2</v>
      </c>
      <c r="X29" s="109">
        <v>138116</v>
      </c>
      <c r="Y29" s="106">
        <f t="shared" si="0"/>
        <v>17</v>
      </c>
      <c r="Z29" s="117">
        <f t="shared" si="1"/>
        <v>1.1897938027279906E-2</v>
      </c>
      <c r="AA29" s="109">
        <v>143571.62</v>
      </c>
      <c r="AB29" s="106">
        <f t="shared" si="10"/>
        <v>17</v>
      </c>
      <c r="AC29" s="112">
        <f t="shared" si="11"/>
        <v>1.2200632306674584E-2</v>
      </c>
    </row>
    <row r="30" spans="1:29" s="5" customFormat="1" ht="13.5" customHeight="1" x14ac:dyDescent="0.25">
      <c r="A30" s="8" t="s">
        <v>35</v>
      </c>
      <c r="B30" s="16">
        <v>108075</v>
      </c>
      <c r="C30" s="17">
        <v>20</v>
      </c>
      <c r="D30" s="16">
        <v>95943</v>
      </c>
      <c r="E30" s="17">
        <v>21</v>
      </c>
      <c r="F30" s="35">
        <v>102081</v>
      </c>
      <c r="G30" s="18">
        <v>21</v>
      </c>
      <c r="H30" s="39">
        <v>9.5999999999999992E-3</v>
      </c>
      <c r="I30" s="29">
        <v>105875</v>
      </c>
      <c r="J30" s="18">
        <f t="shared" si="2"/>
        <v>21</v>
      </c>
      <c r="K30" s="19">
        <f t="shared" si="3"/>
        <v>9.8889938837214975E-3</v>
      </c>
      <c r="L30" s="21">
        <v>102519</v>
      </c>
      <c r="M30" s="18">
        <f t="shared" si="4"/>
        <v>21</v>
      </c>
      <c r="N30" s="19">
        <f t="shared" si="5"/>
        <v>9.421947930455199E-3</v>
      </c>
      <c r="O30" s="109">
        <v>93645</v>
      </c>
      <c r="P30" s="106">
        <v>21</v>
      </c>
      <c r="Q30" s="117">
        <v>8.5398634570264618E-3</v>
      </c>
      <c r="R30" s="109">
        <v>101296</v>
      </c>
      <c r="S30" s="106">
        <f t="shared" si="6"/>
        <v>20</v>
      </c>
      <c r="T30" s="117">
        <f t="shared" si="7"/>
        <v>9.1014763033752354E-3</v>
      </c>
      <c r="U30" s="109">
        <v>103486</v>
      </c>
      <c r="V30" s="106">
        <f t="shared" si="8"/>
        <v>19</v>
      </c>
      <c r="W30" s="112">
        <f t="shared" si="9"/>
        <v>9.0819710947133755E-3</v>
      </c>
      <c r="X30" s="109">
        <v>106945</v>
      </c>
      <c r="Y30" s="106">
        <f t="shared" si="0"/>
        <v>19</v>
      </c>
      <c r="Z30" s="117">
        <f t="shared" si="1"/>
        <v>9.2127268551612379E-3</v>
      </c>
      <c r="AA30" s="109">
        <v>102430.92</v>
      </c>
      <c r="AB30" s="106">
        <f t="shared" si="10"/>
        <v>20</v>
      </c>
      <c r="AC30" s="112">
        <f t="shared" si="11"/>
        <v>8.7045196798253011E-3</v>
      </c>
    </row>
    <row r="31" spans="1:29" s="5" customFormat="1" ht="13.5" customHeight="1" x14ac:dyDescent="0.25">
      <c r="A31" s="8" t="s">
        <v>36</v>
      </c>
      <c r="B31" s="16">
        <v>131937</v>
      </c>
      <c r="C31" s="17">
        <v>17</v>
      </c>
      <c r="D31" s="16">
        <v>126496</v>
      </c>
      <c r="E31" s="17">
        <v>18</v>
      </c>
      <c r="F31" s="35">
        <v>129355</v>
      </c>
      <c r="G31" s="18">
        <v>18</v>
      </c>
      <c r="H31" s="39">
        <v>1.21E-2</v>
      </c>
      <c r="I31" s="29">
        <v>112055</v>
      </c>
      <c r="J31" s="18">
        <f t="shared" si="2"/>
        <v>18</v>
      </c>
      <c r="K31" s="19">
        <f t="shared" si="3"/>
        <v>1.0466221578657968E-2</v>
      </c>
      <c r="L31" s="21">
        <v>110764</v>
      </c>
      <c r="M31" s="18">
        <f t="shared" si="4"/>
        <v>18</v>
      </c>
      <c r="N31" s="19">
        <f t="shared" si="5"/>
        <v>1.0179699768520369E-2</v>
      </c>
      <c r="O31" s="109">
        <v>111375</v>
      </c>
      <c r="P31" s="106">
        <v>18</v>
      </c>
      <c r="Q31" s="117">
        <v>1.0156733328275106E-2</v>
      </c>
      <c r="R31" s="109">
        <v>108112</v>
      </c>
      <c r="S31" s="106">
        <f t="shared" si="6"/>
        <v>18</v>
      </c>
      <c r="T31" s="117">
        <f t="shared" si="7"/>
        <v>9.7138959693423583E-3</v>
      </c>
      <c r="U31" s="109">
        <v>108639</v>
      </c>
      <c r="V31" s="106">
        <f t="shared" si="8"/>
        <v>18</v>
      </c>
      <c r="W31" s="112">
        <f t="shared" si="9"/>
        <v>9.5342003532706502E-3</v>
      </c>
      <c r="X31" s="109">
        <v>116443</v>
      </c>
      <c r="Y31" s="106">
        <f t="shared" si="0"/>
        <v>18</v>
      </c>
      <c r="Z31" s="117">
        <f t="shared" si="1"/>
        <v>1.0030927609477209E-2</v>
      </c>
      <c r="AA31" s="109">
        <v>117146.83</v>
      </c>
      <c r="AB31" s="106">
        <f t="shared" si="10"/>
        <v>18</v>
      </c>
      <c r="AC31" s="112">
        <f t="shared" si="11"/>
        <v>9.9550691057363246E-3</v>
      </c>
    </row>
    <row r="32" spans="1:29" s="5" customFormat="1" ht="13.5" customHeight="1" x14ac:dyDescent="0.25">
      <c r="A32" s="8" t="s">
        <v>37</v>
      </c>
      <c r="B32" s="16">
        <v>110694</v>
      </c>
      <c r="C32" s="17">
        <v>19</v>
      </c>
      <c r="D32" s="16">
        <v>111533</v>
      </c>
      <c r="E32" s="17">
        <v>20</v>
      </c>
      <c r="F32" s="35">
        <v>111416</v>
      </c>
      <c r="G32" s="18">
        <v>20</v>
      </c>
      <c r="H32" s="39">
        <v>1.04E-2</v>
      </c>
      <c r="I32" s="20">
        <v>106960</v>
      </c>
      <c r="J32" s="18">
        <f t="shared" si="2"/>
        <v>20</v>
      </c>
      <c r="K32" s="19">
        <f t="shared" si="3"/>
        <v>9.9903356392240985E-3</v>
      </c>
      <c r="L32" s="21">
        <v>106960</v>
      </c>
      <c r="M32" s="18">
        <f t="shared" si="4"/>
        <v>20</v>
      </c>
      <c r="N32" s="19">
        <f t="shared" si="5"/>
        <v>9.8300954032080699E-3</v>
      </c>
      <c r="O32" s="109">
        <v>101275</v>
      </c>
      <c r="P32" s="106">
        <v>20</v>
      </c>
      <c r="Q32" s="117">
        <v>9.23567378514982E-3</v>
      </c>
      <c r="R32" s="109">
        <v>99599</v>
      </c>
      <c r="S32" s="106">
        <f t="shared" si="6"/>
        <v>21</v>
      </c>
      <c r="T32" s="117">
        <f t="shared" si="7"/>
        <v>8.9490003390051941E-3</v>
      </c>
      <c r="U32" s="109">
        <v>99598</v>
      </c>
      <c r="V32" s="106">
        <f t="shared" si="8"/>
        <v>20</v>
      </c>
      <c r="W32" s="112">
        <f t="shared" si="9"/>
        <v>8.740758721868299E-3</v>
      </c>
      <c r="X32" s="109">
        <v>103269</v>
      </c>
      <c r="Y32" s="106">
        <f t="shared" si="0"/>
        <v>20</v>
      </c>
      <c r="Z32" s="117">
        <f t="shared" si="1"/>
        <v>8.8960595596394958E-3</v>
      </c>
      <c r="AA32" s="109">
        <v>105586.84</v>
      </c>
      <c r="AB32" s="106">
        <f t="shared" si="10"/>
        <v>19</v>
      </c>
      <c r="AC32" s="112">
        <f t="shared" si="11"/>
        <v>8.9727079158379644E-3</v>
      </c>
    </row>
    <row r="33" spans="1:29" s="5" customFormat="1" ht="13.5" customHeight="1" x14ac:dyDescent="0.25">
      <c r="A33" s="8" t="s">
        <v>38</v>
      </c>
      <c r="B33" s="16">
        <v>30209</v>
      </c>
      <c r="C33" s="17">
        <v>27</v>
      </c>
      <c r="D33" s="16">
        <v>32326</v>
      </c>
      <c r="E33" s="17">
        <v>28</v>
      </c>
      <c r="F33" s="35">
        <v>30242</v>
      </c>
      <c r="G33" s="18">
        <v>28</v>
      </c>
      <c r="H33" s="39">
        <v>2.8E-3</v>
      </c>
      <c r="I33" s="29">
        <v>29666</v>
      </c>
      <c r="J33" s="18">
        <f t="shared" si="2"/>
        <v>27</v>
      </c>
      <c r="K33" s="19">
        <f t="shared" si="3"/>
        <v>2.7708797407743277E-3</v>
      </c>
      <c r="L33" s="21">
        <v>28242</v>
      </c>
      <c r="M33" s="18">
        <f t="shared" si="4"/>
        <v>28</v>
      </c>
      <c r="N33" s="19">
        <f t="shared" si="5"/>
        <v>2.5955642705441503E-3</v>
      </c>
      <c r="O33" s="109">
        <v>27680</v>
      </c>
      <c r="P33" s="106">
        <v>28</v>
      </c>
      <c r="Q33" s="117">
        <v>2.5242503122483045E-3</v>
      </c>
      <c r="R33" s="109">
        <v>21753</v>
      </c>
      <c r="S33" s="106">
        <f t="shared" si="6"/>
        <v>28</v>
      </c>
      <c r="T33" s="117">
        <f t="shared" si="7"/>
        <v>1.9545136434540506E-3</v>
      </c>
      <c r="U33" s="109">
        <v>20267</v>
      </c>
      <c r="V33" s="106">
        <f t="shared" si="8"/>
        <v>28</v>
      </c>
      <c r="W33" s="112">
        <f t="shared" si="9"/>
        <v>1.778639701762132E-3</v>
      </c>
      <c r="X33" s="109">
        <v>18790</v>
      </c>
      <c r="Y33" s="106">
        <f t="shared" si="0"/>
        <v>29</v>
      </c>
      <c r="Z33" s="117">
        <f t="shared" si="1"/>
        <v>1.618655735270276E-3</v>
      </c>
      <c r="AA33" s="109">
        <v>19125.509999999998</v>
      </c>
      <c r="AB33" s="106">
        <f t="shared" si="10"/>
        <v>29</v>
      </c>
      <c r="AC33" s="112">
        <f t="shared" si="11"/>
        <v>1.6252746551695093E-3</v>
      </c>
    </row>
    <row r="34" spans="1:29" s="5" customFormat="1" ht="13.5" customHeight="1" x14ac:dyDescent="0.25">
      <c r="A34" s="8" t="s">
        <v>39</v>
      </c>
      <c r="B34" s="16">
        <v>110924</v>
      </c>
      <c r="C34" s="17">
        <v>18</v>
      </c>
      <c r="D34" s="16">
        <v>120356</v>
      </c>
      <c r="E34" s="17">
        <v>19</v>
      </c>
      <c r="F34" s="35">
        <v>115223</v>
      </c>
      <c r="G34" s="18">
        <v>19</v>
      </c>
      <c r="H34" s="39">
        <v>1.0800000000000001E-2</v>
      </c>
      <c r="I34" s="29">
        <v>109978</v>
      </c>
      <c r="J34" s="18">
        <f t="shared" si="2"/>
        <v>19</v>
      </c>
      <c r="K34" s="19">
        <f t="shared" si="3"/>
        <v>1.0272224503838705E-2</v>
      </c>
      <c r="L34" s="21">
        <v>109952</v>
      </c>
      <c r="M34" s="18">
        <f t="shared" si="4"/>
        <v>19</v>
      </c>
      <c r="N34" s="19">
        <f t="shared" si="5"/>
        <v>1.0105073389804915E-2</v>
      </c>
      <c r="O34" s="109">
        <v>102745</v>
      </c>
      <c r="P34" s="106">
        <v>19</v>
      </c>
      <c r="Q34" s="117">
        <v>9.3697289859809262E-3</v>
      </c>
      <c r="R34" s="109">
        <v>103241</v>
      </c>
      <c r="S34" s="106">
        <f t="shared" si="6"/>
        <v>19</v>
      </c>
      <c r="T34" s="117">
        <f t="shared" si="7"/>
        <v>9.2762351429154424E-3</v>
      </c>
      <c r="U34" s="109">
        <v>98027</v>
      </c>
      <c r="V34" s="106">
        <f t="shared" si="8"/>
        <v>21</v>
      </c>
      <c r="W34" s="112">
        <f t="shared" si="9"/>
        <v>8.6028871586636656E-3</v>
      </c>
      <c r="X34" s="109">
        <v>85761</v>
      </c>
      <c r="Y34" s="106">
        <f t="shared" si="0"/>
        <v>22</v>
      </c>
      <c r="Z34" s="117">
        <f t="shared" si="1"/>
        <v>7.3878411129597726E-3</v>
      </c>
      <c r="AA34" s="109">
        <v>85242.44</v>
      </c>
      <c r="AB34" s="106">
        <f t="shared" si="10"/>
        <v>22</v>
      </c>
      <c r="AC34" s="112">
        <f t="shared" si="11"/>
        <v>7.2438527012773828E-3</v>
      </c>
    </row>
    <row r="35" spans="1:29" s="5" customFormat="1" ht="13.5" customHeight="1" x14ac:dyDescent="0.25">
      <c r="A35" s="8" t="s">
        <v>40</v>
      </c>
      <c r="B35" s="16">
        <v>683203</v>
      </c>
      <c r="C35" s="17">
        <v>6</v>
      </c>
      <c r="D35" s="16">
        <v>708230</v>
      </c>
      <c r="E35" s="17">
        <v>6</v>
      </c>
      <c r="F35" s="35">
        <v>722465</v>
      </c>
      <c r="G35" s="18">
        <v>6</v>
      </c>
      <c r="H35" s="39">
        <v>6.7699999999999996E-2</v>
      </c>
      <c r="I35" s="29">
        <v>723106</v>
      </c>
      <c r="J35" s="18">
        <f t="shared" si="2"/>
        <v>6</v>
      </c>
      <c r="K35" s="19">
        <f t="shared" si="3"/>
        <v>6.7539936824390245E-2</v>
      </c>
      <c r="L35" s="21">
        <v>715190</v>
      </c>
      <c r="M35" s="18">
        <f t="shared" si="4"/>
        <v>6</v>
      </c>
      <c r="N35" s="19">
        <f t="shared" si="5"/>
        <v>6.5729113046189044E-2</v>
      </c>
      <c r="O35" s="109">
        <v>706981</v>
      </c>
      <c r="P35" s="106">
        <v>6</v>
      </c>
      <c r="Q35" s="117">
        <v>6.4472435332500674E-2</v>
      </c>
      <c r="R35" s="109">
        <v>693951</v>
      </c>
      <c r="S35" s="106">
        <f t="shared" si="6"/>
        <v>6</v>
      </c>
      <c r="T35" s="117">
        <f t="shared" si="7"/>
        <v>6.235170769036831E-2</v>
      </c>
      <c r="U35" s="109">
        <v>695762</v>
      </c>
      <c r="V35" s="106">
        <f t="shared" si="8"/>
        <v>6</v>
      </c>
      <c r="W35" s="112">
        <f t="shared" si="9"/>
        <v>6.1060340266315905E-2</v>
      </c>
      <c r="X35" s="109">
        <v>702832</v>
      </c>
      <c r="Y35" s="106">
        <f t="shared" si="0"/>
        <v>6</v>
      </c>
      <c r="Z35" s="117">
        <f t="shared" si="1"/>
        <v>6.0545132928764157E-2</v>
      </c>
      <c r="AA35" s="109">
        <v>743181.79</v>
      </c>
      <c r="AB35" s="106">
        <f t="shared" si="10"/>
        <v>6</v>
      </c>
      <c r="AC35" s="112">
        <f t="shared" si="11"/>
        <v>6.3155153900236322E-2</v>
      </c>
    </row>
    <row r="36" spans="1:29" s="5" customFormat="1" ht="13.5" customHeight="1" x14ac:dyDescent="0.25">
      <c r="A36" s="8" t="s">
        <v>41</v>
      </c>
      <c r="B36" s="16">
        <v>5608</v>
      </c>
      <c r="C36" s="17">
        <v>30</v>
      </c>
      <c r="D36" s="16">
        <v>4366</v>
      </c>
      <c r="E36" s="17">
        <v>32</v>
      </c>
      <c r="F36" s="35">
        <v>3441</v>
      </c>
      <c r="G36" s="18">
        <v>32</v>
      </c>
      <c r="H36" s="39">
        <v>2.9999999999999997E-4</v>
      </c>
      <c r="I36" s="29">
        <v>3153</v>
      </c>
      <c r="J36" s="18">
        <f t="shared" si="2"/>
        <v>32</v>
      </c>
      <c r="K36" s="19">
        <f t="shared" si="3"/>
        <v>2.9449820746516064E-4</v>
      </c>
      <c r="L36" s="21">
        <v>3009</v>
      </c>
      <c r="M36" s="18">
        <f t="shared" si="4"/>
        <v>32</v>
      </c>
      <c r="N36" s="19">
        <f t="shared" si="5"/>
        <v>2.7654036152069075E-4</v>
      </c>
      <c r="O36" s="109">
        <v>2530</v>
      </c>
      <c r="P36" s="106">
        <v>32</v>
      </c>
      <c r="Q36" s="117">
        <v>2.3072085585217522E-4</v>
      </c>
      <c r="R36" s="109">
        <v>2584</v>
      </c>
      <c r="S36" s="106">
        <f t="shared" si="6"/>
        <v>32</v>
      </c>
      <c r="T36" s="117">
        <f t="shared" si="7"/>
        <v>2.3217318322462494E-4</v>
      </c>
      <c r="U36" s="109">
        <v>3616</v>
      </c>
      <c r="V36" s="106">
        <f t="shared" si="8"/>
        <v>32</v>
      </c>
      <c r="W36" s="112">
        <f t="shared" si="9"/>
        <v>3.1734154840735529E-4</v>
      </c>
      <c r="X36" s="109">
        <v>3008</v>
      </c>
      <c r="Y36" s="106">
        <f t="shared" si="0"/>
        <v>32</v>
      </c>
      <c r="Z36" s="117">
        <f t="shared" si="1"/>
        <v>2.5912274889265511E-4</v>
      </c>
      <c r="AA36" s="109">
        <v>2842.29</v>
      </c>
      <c r="AB36" s="106">
        <f t="shared" si="10"/>
        <v>32</v>
      </c>
      <c r="AC36" s="112">
        <f t="shared" si="11"/>
        <v>2.4153614202401634E-4</v>
      </c>
    </row>
    <row r="37" spans="1:29" s="5" customFormat="1" ht="13.5" customHeight="1" x14ac:dyDescent="0.25">
      <c r="A37" s="8" t="s">
        <v>42</v>
      </c>
      <c r="B37" s="16">
        <v>164950</v>
      </c>
      <c r="C37" s="17" t="s">
        <v>57</v>
      </c>
      <c r="D37" s="16">
        <v>166655</v>
      </c>
      <c r="E37" s="17">
        <v>15</v>
      </c>
      <c r="F37" s="35">
        <v>171703</v>
      </c>
      <c r="G37" s="18">
        <v>15</v>
      </c>
      <c r="H37" s="39">
        <v>1.61E-2</v>
      </c>
      <c r="I37" s="29">
        <v>172867</v>
      </c>
      <c r="J37" s="18">
        <f t="shared" si="2"/>
        <v>15</v>
      </c>
      <c r="K37" s="19">
        <f t="shared" si="3"/>
        <v>1.6146216818864547E-2</v>
      </c>
      <c r="L37" s="21">
        <v>159310</v>
      </c>
      <c r="M37" s="18">
        <f t="shared" si="4"/>
        <v>14</v>
      </c>
      <c r="N37" s="19">
        <f t="shared" si="5"/>
        <v>1.4641291124580008E-2</v>
      </c>
      <c r="O37" s="110">
        <v>161419</v>
      </c>
      <c r="P37" s="107">
        <v>14</v>
      </c>
      <c r="Q37" s="121">
        <v>1.4720446573439634E-2</v>
      </c>
      <c r="R37" s="110">
        <v>172455</v>
      </c>
      <c r="S37" s="107">
        <f t="shared" si="6"/>
        <v>14</v>
      </c>
      <c r="T37" s="121">
        <f t="shared" si="7"/>
        <v>1.5495134022059867E-2</v>
      </c>
      <c r="U37" s="110">
        <v>172093</v>
      </c>
      <c r="V37" s="107">
        <f t="shared" si="8"/>
        <v>14</v>
      </c>
      <c r="W37" s="113">
        <f t="shared" si="9"/>
        <v>1.5102947757208791E-2</v>
      </c>
      <c r="X37" s="110">
        <v>186357</v>
      </c>
      <c r="Y37" s="107">
        <f t="shared" si="0"/>
        <v>14</v>
      </c>
      <c r="Z37" s="121">
        <f t="shared" si="1"/>
        <v>1.605363634155204E-2</v>
      </c>
      <c r="AA37" s="110">
        <v>186483.27</v>
      </c>
      <c r="AB37" s="107">
        <f t="shared" si="10"/>
        <v>14</v>
      </c>
      <c r="AC37" s="113">
        <f t="shared" si="11"/>
        <v>1.5847239228869322E-2</v>
      </c>
    </row>
    <row r="38" spans="1:29" s="5" customFormat="1" ht="13.5" customHeight="1" x14ac:dyDescent="0.25">
      <c r="A38" s="167" t="s">
        <v>43</v>
      </c>
      <c r="B38" s="168">
        <v>10589481</v>
      </c>
      <c r="C38" s="169"/>
      <c r="D38" s="168">
        <v>10549043</v>
      </c>
      <c r="E38" s="169"/>
      <c r="F38" s="168">
        <v>10676691</v>
      </c>
      <c r="G38" s="170"/>
      <c r="H38" s="171">
        <f>SUM(H6:H37)</f>
        <v>1.0003000000000002</v>
      </c>
      <c r="I38" s="168">
        <f>SUM(I6:I37)</f>
        <v>10706347</v>
      </c>
      <c r="J38" s="170"/>
      <c r="K38" s="171">
        <f>SUM(K6:K37)</f>
        <v>1</v>
      </c>
      <c r="L38" s="168">
        <f>SUM(L6:L37)</f>
        <v>10880871</v>
      </c>
      <c r="M38" s="170"/>
      <c r="N38" s="171">
        <f>SUM(N6:N37)</f>
        <v>1</v>
      </c>
      <c r="O38" s="172">
        <v>10965632</v>
      </c>
      <c r="P38" s="173"/>
      <c r="Q38" s="174">
        <v>1.0000000000000002</v>
      </c>
      <c r="R38" s="175">
        <f>SUM(R6:R37)</f>
        <v>11129623</v>
      </c>
      <c r="S38" s="176"/>
      <c r="T38" s="177">
        <f>SUM(T6:T37)</f>
        <v>1</v>
      </c>
      <c r="U38" s="175">
        <f>SUM(U6:U37)</f>
        <v>11394663</v>
      </c>
      <c r="V38" s="176"/>
      <c r="W38" s="177">
        <f>SUM(W6:W37)</f>
        <v>1.0000000000000002</v>
      </c>
      <c r="X38" s="175">
        <f>SUM(X6:X37)</f>
        <v>11608398</v>
      </c>
      <c r="Y38" s="176"/>
      <c r="Z38" s="177">
        <f>SUM(Z6:Z37)</f>
        <v>0.99999999999999989</v>
      </c>
      <c r="AA38" s="175">
        <f>SUM(AA6:AA37)</f>
        <v>11767555.68</v>
      </c>
      <c r="AB38" s="176"/>
      <c r="AC38" s="177">
        <f>SUM(AC6:AC37)</f>
        <v>1</v>
      </c>
    </row>
    <row r="39" spans="1:29" s="5" customFormat="1" x14ac:dyDescent="0.25"/>
    <row r="40" spans="1:29" s="5" customFormat="1" x14ac:dyDescent="0.25">
      <c r="A40" s="3" t="s">
        <v>93</v>
      </c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  <row r="47" spans="1:29" s="5" customFormat="1" x14ac:dyDescent="0.25">
      <c r="B47" s="11"/>
      <c r="C47" s="11"/>
      <c r="D47" s="11"/>
      <c r="E47" s="11"/>
      <c r="H47" s="11"/>
      <c r="I47" s="11"/>
      <c r="J47" s="11"/>
      <c r="K47" s="11"/>
      <c r="L47" s="11"/>
    </row>
    <row r="48" spans="1:29" s="5" customFormat="1" x14ac:dyDescent="0.2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x14ac:dyDescent="0.2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x14ac:dyDescent="0.2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x14ac:dyDescent="0.2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x14ac:dyDescent="0.2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x14ac:dyDescent="0.2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x14ac:dyDescent="0.2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x14ac:dyDescent="0.2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x14ac:dyDescent="0.2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x14ac:dyDescent="0.2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x14ac:dyDescent="0.2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x14ac:dyDescent="0.2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x14ac:dyDescent="0.2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x14ac:dyDescent="0.2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x14ac:dyDescent="0.2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x14ac:dyDescent="0.2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x14ac:dyDescent="0.2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x14ac:dyDescent="0.2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x14ac:dyDescent="0.2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x14ac:dyDescent="0.2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x14ac:dyDescent="0.2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x14ac:dyDescent="0.2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x14ac:dyDescent="0.2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x14ac:dyDescent="0.2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x14ac:dyDescent="0.2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x14ac:dyDescent="0.2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x14ac:dyDescent="0.2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x14ac:dyDescent="0.2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x14ac:dyDescent="0.2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x14ac:dyDescent="0.2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x14ac:dyDescent="0.2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x14ac:dyDescent="0.2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x14ac:dyDescent="0.2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x14ac:dyDescent="0.2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x14ac:dyDescent="0.2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x14ac:dyDescent="0.2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x14ac:dyDescent="0.2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x14ac:dyDescent="0.2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x14ac:dyDescent="0.2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x14ac:dyDescent="0.2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x14ac:dyDescent="0.2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x14ac:dyDescent="0.2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x14ac:dyDescent="0.2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x14ac:dyDescent="0.2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x14ac:dyDescent="0.2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x14ac:dyDescent="0.2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x14ac:dyDescent="0.2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x14ac:dyDescent="0.2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x14ac:dyDescent="0.2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x14ac:dyDescent="0.2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x14ac:dyDescent="0.2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x14ac:dyDescent="0.2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x14ac:dyDescent="0.2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x14ac:dyDescent="0.2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x14ac:dyDescent="0.2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x14ac:dyDescent="0.2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x14ac:dyDescent="0.2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x14ac:dyDescent="0.2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x14ac:dyDescent="0.2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x14ac:dyDescent="0.2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x14ac:dyDescent="0.2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x14ac:dyDescent="0.2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x14ac:dyDescent="0.2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x14ac:dyDescent="0.2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x14ac:dyDescent="0.2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x14ac:dyDescent="0.2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x14ac:dyDescent="0.2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x14ac:dyDescent="0.2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x14ac:dyDescent="0.2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x14ac:dyDescent="0.2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x14ac:dyDescent="0.2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x14ac:dyDescent="0.2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x14ac:dyDescent="0.2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x14ac:dyDescent="0.2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x14ac:dyDescent="0.2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x14ac:dyDescent="0.2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x14ac:dyDescent="0.2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x14ac:dyDescent="0.2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x14ac:dyDescent="0.2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x14ac:dyDescent="0.2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x14ac:dyDescent="0.2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x14ac:dyDescent="0.2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x14ac:dyDescent="0.2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x14ac:dyDescent="0.2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x14ac:dyDescent="0.2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x14ac:dyDescent="0.2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x14ac:dyDescent="0.2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x14ac:dyDescent="0.2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x14ac:dyDescent="0.2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x14ac:dyDescent="0.2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x14ac:dyDescent="0.2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x14ac:dyDescent="0.2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x14ac:dyDescent="0.2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x14ac:dyDescent="0.2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x14ac:dyDescent="0.2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x14ac:dyDescent="0.2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x14ac:dyDescent="0.2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x14ac:dyDescent="0.2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x14ac:dyDescent="0.2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x14ac:dyDescent="0.2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x14ac:dyDescent="0.2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x14ac:dyDescent="0.2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x14ac:dyDescent="0.2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x14ac:dyDescent="0.2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x14ac:dyDescent="0.2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x14ac:dyDescent="0.2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x14ac:dyDescent="0.2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x14ac:dyDescent="0.2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x14ac:dyDescent="0.2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x14ac:dyDescent="0.2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x14ac:dyDescent="0.2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x14ac:dyDescent="0.2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x14ac:dyDescent="0.2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x14ac:dyDescent="0.2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x14ac:dyDescent="0.2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x14ac:dyDescent="0.2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x14ac:dyDescent="0.25">
      <c r="B164" s="11"/>
      <c r="C164" s="11"/>
      <c r="D164" s="11"/>
      <c r="E164" s="11"/>
      <c r="H164" s="11"/>
      <c r="I164" s="11"/>
      <c r="J164" s="11"/>
      <c r="K164" s="11"/>
      <c r="L164" s="11"/>
    </row>
    <row r="165" spans="2:12" s="5" customFormat="1" x14ac:dyDescent="0.25">
      <c r="B165" s="11"/>
      <c r="C165" s="11"/>
      <c r="D165" s="11"/>
      <c r="E165" s="11"/>
      <c r="H165" s="11"/>
      <c r="I165" s="11"/>
      <c r="J165" s="11"/>
      <c r="K165" s="11"/>
      <c r="L165" s="11"/>
    </row>
    <row r="166" spans="2:12" s="5" customFormat="1" x14ac:dyDescent="0.25">
      <c r="B166" s="11"/>
      <c r="C166" s="11"/>
      <c r="D166" s="11"/>
      <c r="E166" s="11"/>
      <c r="H166" s="11"/>
      <c r="I166" s="11"/>
      <c r="J166" s="11"/>
      <c r="K166" s="11"/>
      <c r="L166" s="11"/>
    </row>
    <row r="167" spans="2:12" s="5" customFormat="1" x14ac:dyDescent="0.25">
      <c r="B167" s="11"/>
      <c r="C167" s="11"/>
      <c r="D167" s="11"/>
      <c r="E167" s="11"/>
      <c r="H167" s="11"/>
      <c r="I167" s="11"/>
      <c r="J167" s="11"/>
      <c r="K167" s="11"/>
      <c r="L167" s="11"/>
    </row>
    <row r="168" spans="2:12" s="5" customFormat="1" x14ac:dyDescent="0.25">
      <c r="B168" s="11"/>
      <c r="C168" s="11"/>
      <c r="D168" s="11"/>
      <c r="E168" s="11"/>
      <c r="H168" s="11"/>
      <c r="I168" s="11"/>
      <c r="J168" s="11"/>
      <c r="K168" s="11"/>
      <c r="L168" s="11"/>
    </row>
    <row r="169" spans="2:12" s="5" customFormat="1" x14ac:dyDescent="0.25">
      <c r="B169" s="11"/>
      <c r="C169" s="11"/>
      <c r="D169" s="11"/>
      <c r="E169" s="11"/>
      <c r="H169" s="11"/>
      <c r="I169" s="11"/>
      <c r="J169" s="11"/>
      <c r="K169" s="11"/>
      <c r="L169" s="11"/>
    </row>
    <row r="170" spans="2:12" s="5" customFormat="1" x14ac:dyDescent="0.25">
      <c r="B170" s="11"/>
      <c r="C170" s="11"/>
      <c r="D170" s="11"/>
      <c r="E170" s="11"/>
      <c r="H170" s="11"/>
      <c r="I170" s="11"/>
      <c r="J170" s="11"/>
      <c r="K170" s="11"/>
      <c r="L170" s="11"/>
    </row>
    <row r="171" spans="2:12" s="5" customFormat="1" x14ac:dyDescent="0.25">
      <c r="B171" s="11"/>
      <c r="C171" s="11"/>
      <c r="D171" s="11"/>
      <c r="E171" s="11"/>
      <c r="H171" s="11"/>
      <c r="I171" s="11"/>
      <c r="J171" s="11"/>
      <c r="K171" s="11"/>
      <c r="L171" s="11"/>
    </row>
    <row r="172" spans="2:12" s="5" customFormat="1" x14ac:dyDescent="0.25">
      <c r="B172" s="11"/>
      <c r="C172" s="11"/>
      <c r="D172" s="11"/>
      <c r="E172" s="11"/>
      <c r="H172" s="11"/>
      <c r="I172" s="11"/>
      <c r="J172" s="11"/>
      <c r="K172" s="11"/>
      <c r="L172" s="11"/>
    </row>
    <row r="173" spans="2:12" s="5" customFormat="1" x14ac:dyDescent="0.25">
      <c r="B173" s="11"/>
      <c r="C173" s="11"/>
      <c r="D173" s="11"/>
      <c r="E173" s="11"/>
      <c r="H173" s="11"/>
      <c r="I173" s="11"/>
      <c r="J173" s="11"/>
      <c r="K173" s="11"/>
      <c r="L173" s="11"/>
    </row>
  </sheetData>
  <pageMargins left="0.79" right="0.79" top="0.98" bottom="0.98" header="0" footer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8.2851562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3" width="8.8554687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121</v>
      </c>
      <c r="H2" s="7"/>
    </row>
    <row r="3" spans="1:29" s="5" customFormat="1" x14ac:dyDescent="0.25">
      <c r="A3" s="2" t="s">
        <v>97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59">
        <v>2015</v>
      </c>
      <c r="V5" s="161" t="s">
        <v>100</v>
      </c>
      <c r="W5" s="160" t="s">
        <v>101</v>
      </c>
      <c r="X5" s="159">
        <v>2016</v>
      </c>
      <c r="Y5" s="161" t="s">
        <v>103</v>
      </c>
      <c r="Z5" s="160" t="s">
        <v>104</v>
      </c>
      <c r="AA5" s="159">
        <v>2017</v>
      </c>
      <c r="AB5" s="161" t="s">
        <v>108</v>
      </c>
      <c r="AC5" s="160" t="s">
        <v>109</v>
      </c>
    </row>
    <row r="6" spans="1:29" s="5" customFormat="1" ht="13.5" customHeight="1" x14ac:dyDescent="0.25">
      <c r="A6" s="8" t="s">
        <v>44</v>
      </c>
      <c r="B6" s="16"/>
      <c r="C6" s="17"/>
      <c r="D6" s="16"/>
      <c r="E6" s="17"/>
      <c r="F6" s="30">
        <v>408</v>
      </c>
      <c r="G6" s="18">
        <v>16</v>
      </c>
      <c r="H6" s="39">
        <v>2.5000000000000001E-3</v>
      </c>
      <c r="I6" s="16" t="s">
        <v>57</v>
      </c>
      <c r="J6" s="18" t="s">
        <v>57</v>
      </c>
      <c r="K6" s="17" t="s">
        <v>57</v>
      </c>
      <c r="L6" s="16" t="s">
        <v>57</v>
      </c>
      <c r="M6" s="18" t="s">
        <v>57</v>
      </c>
      <c r="N6" s="17" t="s">
        <v>57</v>
      </c>
      <c r="O6" s="24" t="s">
        <v>57</v>
      </c>
      <c r="P6" s="25" t="s">
        <v>57</v>
      </c>
      <c r="Q6" s="25" t="s">
        <v>57</v>
      </c>
      <c r="R6" s="122" t="s">
        <v>57</v>
      </c>
      <c r="S6" s="123" t="s">
        <v>57</v>
      </c>
      <c r="T6" s="124" t="s">
        <v>57</v>
      </c>
      <c r="U6" s="122" t="s">
        <v>57</v>
      </c>
      <c r="V6" s="123" t="s">
        <v>57</v>
      </c>
      <c r="W6" s="138" t="s">
        <v>57</v>
      </c>
      <c r="X6" s="122" t="s">
        <v>57</v>
      </c>
      <c r="Y6" s="123" t="s">
        <v>57</v>
      </c>
      <c r="Z6" s="138" t="s">
        <v>57</v>
      </c>
      <c r="AA6" s="122" t="s">
        <v>57</v>
      </c>
      <c r="AB6" s="123" t="s">
        <v>57</v>
      </c>
      <c r="AC6" s="138" t="s">
        <v>57</v>
      </c>
    </row>
    <row r="7" spans="1:29" s="5" customFormat="1" ht="13.5" customHeight="1" x14ac:dyDescent="0.25">
      <c r="A7" s="8" t="s">
        <v>12</v>
      </c>
      <c r="B7" s="16">
        <v>479</v>
      </c>
      <c r="C7" s="17">
        <v>16</v>
      </c>
      <c r="D7" s="16">
        <v>464</v>
      </c>
      <c r="E7" s="17">
        <v>17</v>
      </c>
      <c r="F7" s="35">
        <v>2471</v>
      </c>
      <c r="G7" s="18">
        <v>11</v>
      </c>
      <c r="H7" s="39">
        <v>1.5299999999999999E-2</v>
      </c>
      <c r="I7" s="16">
        <v>426</v>
      </c>
      <c r="J7" s="18">
        <f t="shared" ref="J7:J37" si="0">_xlfn.RANK.EQ(I7,$I$6:$I$37)</f>
        <v>17</v>
      </c>
      <c r="K7" s="19">
        <f t="shared" ref="K7:K37" si="1">I7/$I$38</f>
        <v>3.2828827718011161E-3</v>
      </c>
      <c r="L7" s="33">
        <v>438</v>
      </c>
      <c r="M7" s="18">
        <f t="shared" ref="M7:M37" si="2">_xlfn.RANK.EQ(L7,$L$6:$L$37)</f>
        <v>16</v>
      </c>
      <c r="N7" s="19">
        <f t="shared" ref="N7:N37" si="3">L7/$L$38</f>
        <v>2.814222747658027E-3</v>
      </c>
      <c r="O7" s="109">
        <v>449</v>
      </c>
      <c r="P7" s="106">
        <v>16</v>
      </c>
      <c r="Q7" s="117">
        <v>2.9475093873906994E-3</v>
      </c>
      <c r="R7" s="109">
        <v>457</v>
      </c>
      <c r="S7" s="25">
        <f t="shared" ref="S7:S37" si="4">_xlfn.RANK.EQ(R7,$R$6:$R$37)</f>
        <v>16</v>
      </c>
      <c r="T7" s="23">
        <f t="shared" ref="T7:T37" si="5">R7/$R$38</f>
        <v>2.9389634526711126E-3</v>
      </c>
      <c r="U7" s="109">
        <v>459</v>
      </c>
      <c r="V7" s="25">
        <f>_xlfn.RANK.EQ(U7,$U$6:$U$37)</f>
        <v>16</v>
      </c>
      <c r="W7" s="26">
        <f>U7/$U$38</f>
        <v>2.8887546257835512E-3</v>
      </c>
      <c r="X7" s="109">
        <v>464</v>
      </c>
      <c r="Y7" s="25">
        <f>_xlfn.RANK.EQ(X7,$X$6:$X$37)</f>
        <v>16</v>
      </c>
      <c r="Z7" s="26">
        <f>X7/$X$38</f>
        <v>2.8960541262529802E-3</v>
      </c>
      <c r="AA7" s="109">
        <v>465.93</v>
      </c>
      <c r="AB7" s="25">
        <f>_xlfn.RANK.EQ(AA7,$AA$6:$AA$37)</f>
        <v>16</v>
      </c>
      <c r="AC7" s="26">
        <f>AA7/$AA$38</f>
        <v>2.8703974255689917E-3</v>
      </c>
    </row>
    <row r="8" spans="1:29" s="5" customFormat="1" ht="13.5" customHeight="1" x14ac:dyDescent="0.25">
      <c r="A8" s="8" t="s">
        <v>13</v>
      </c>
      <c r="B8" s="16">
        <v>1976</v>
      </c>
      <c r="C8" s="17">
        <v>12</v>
      </c>
      <c r="D8" s="16">
        <v>2231</v>
      </c>
      <c r="E8" s="17">
        <v>12</v>
      </c>
      <c r="F8" s="16" t="s">
        <v>57</v>
      </c>
      <c r="G8" s="18" t="s">
        <v>57</v>
      </c>
      <c r="H8" s="17" t="s">
        <v>57</v>
      </c>
      <c r="I8" s="22">
        <v>2156</v>
      </c>
      <c r="J8" s="18">
        <f t="shared" si="0"/>
        <v>10</v>
      </c>
      <c r="K8" s="19">
        <f t="shared" si="1"/>
        <v>1.6614777596251656E-2</v>
      </c>
      <c r="L8" s="21">
        <v>2394</v>
      </c>
      <c r="M8" s="18">
        <f t="shared" si="2"/>
        <v>11</v>
      </c>
      <c r="N8" s="19">
        <f t="shared" si="3"/>
        <v>1.5381847620760997E-2</v>
      </c>
      <c r="O8" s="109">
        <v>2940</v>
      </c>
      <c r="P8" s="106">
        <v>11</v>
      </c>
      <c r="Q8" s="117">
        <v>1.9299950108972508E-2</v>
      </c>
      <c r="R8" s="109">
        <v>2901</v>
      </c>
      <c r="S8" s="25">
        <f t="shared" si="4"/>
        <v>11</v>
      </c>
      <c r="T8" s="23">
        <f t="shared" si="5"/>
        <v>1.8656308481835662E-2</v>
      </c>
      <c r="U8" s="109">
        <v>3562</v>
      </c>
      <c r="V8" s="25">
        <f t="shared" ref="V8:V37" si="6">_xlfn.RANK.EQ(U8,$U$6:$U$37)</f>
        <v>9</v>
      </c>
      <c r="W8" s="26">
        <f t="shared" ref="W8:W37" si="7">U8/$U$38</f>
        <v>2.2417742869370389E-2</v>
      </c>
      <c r="X8" s="109">
        <v>3731</v>
      </c>
      <c r="Y8" s="25">
        <f>_xlfn.RANK.EQ(X8,$X$6:$X$37)</f>
        <v>8</v>
      </c>
      <c r="Z8" s="26">
        <f>X8/$X$38</f>
        <v>2.3287021433297132E-2</v>
      </c>
      <c r="AA8" s="109">
        <v>3778.68</v>
      </c>
      <c r="AB8" s="25">
        <f>_xlfn.RANK.EQ(AA8,$AA$6:$AA$37)</f>
        <v>9</v>
      </c>
      <c r="AC8" s="26">
        <f>AA8/$AA$38</f>
        <v>2.3278847346273127E-2</v>
      </c>
    </row>
    <row r="9" spans="1:29" s="5" customFormat="1" ht="13.5" customHeight="1" x14ac:dyDescent="0.25">
      <c r="A9" s="8" t="s">
        <v>14</v>
      </c>
      <c r="B9" s="16"/>
      <c r="C9" s="17" t="s">
        <v>57</v>
      </c>
      <c r="D9" s="16"/>
      <c r="E9" s="17" t="s">
        <v>57</v>
      </c>
      <c r="F9" s="16" t="s">
        <v>57</v>
      </c>
      <c r="G9" s="18" t="s">
        <v>57</v>
      </c>
      <c r="H9" s="17" t="s">
        <v>57</v>
      </c>
      <c r="I9" s="16" t="s">
        <v>57</v>
      </c>
      <c r="J9" s="18" t="s">
        <v>57</v>
      </c>
      <c r="K9" s="17" t="s">
        <v>57</v>
      </c>
      <c r="L9" s="16" t="s">
        <v>57</v>
      </c>
      <c r="M9" s="18" t="s">
        <v>57</v>
      </c>
      <c r="N9" s="17" t="s">
        <v>57</v>
      </c>
      <c r="O9" s="24" t="s">
        <v>57</v>
      </c>
      <c r="P9" s="25" t="s">
        <v>57</v>
      </c>
      <c r="Q9" s="25" t="s">
        <v>57</v>
      </c>
      <c r="R9" s="24" t="s">
        <v>57</v>
      </c>
      <c r="S9" s="25" t="s">
        <v>57</v>
      </c>
      <c r="T9" s="23" t="s">
        <v>57</v>
      </c>
      <c r="U9" s="24" t="s">
        <v>57</v>
      </c>
      <c r="V9" s="25"/>
      <c r="W9" s="26"/>
      <c r="X9" s="24"/>
      <c r="Y9" s="25"/>
      <c r="Z9" s="26"/>
      <c r="AA9" s="24">
        <v>30.16</v>
      </c>
      <c r="AB9" s="25">
        <f>_xlfn.RANK.EQ(AA9,$AA$6:$AA$37)</f>
        <v>19</v>
      </c>
      <c r="AC9" s="26">
        <f>AA9/$AA$38</f>
        <v>1.8580298833550273E-4</v>
      </c>
    </row>
    <row r="10" spans="1:29" s="5" customFormat="1" ht="13.5" customHeight="1" x14ac:dyDescent="0.25">
      <c r="A10" s="8" t="s">
        <v>15</v>
      </c>
      <c r="B10" s="16"/>
      <c r="C10" s="17" t="s">
        <v>57</v>
      </c>
      <c r="D10" s="16"/>
      <c r="E10" s="17" t="s">
        <v>57</v>
      </c>
      <c r="F10" s="16" t="s">
        <v>57</v>
      </c>
      <c r="G10" s="18" t="s">
        <v>57</v>
      </c>
      <c r="H10" s="17" t="s">
        <v>57</v>
      </c>
      <c r="I10" s="22" t="s">
        <v>57</v>
      </c>
      <c r="J10" s="58" t="s">
        <v>57</v>
      </c>
      <c r="K10" s="59" t="s">
        <v>57</v>
      </c>
      <c r="L10" s="22" t="s">
        <v>57</v>
      </c>
      <c r="M10" s="58" t="s">
        <v>57</v>
      </c>
      <c r="N10" s="59" t="s">
        <v>57</v>
      </c>
      <c r="O10" s="24" t="s">
        <v>57</v>
      </c>
      <c r="P10" s="25" t="s">
        <v>57</v>
      </c>
      <c r="Q10" s="25" t="s">
        <v>57</v>
      </c>
      <c r="R10" s="24">
        <v>6578</v>
      </c>
      <c r="S10" s="25">
        <f t="shared" si="4"/>
        <v>5</v>
      </c>
      <c r="T10" s="23">
        <f t="shared" si="5"/>
        <v>4.2303066940198204E-2</v>
      </c>
      <c r="U10" s="24" t="s">
        <v>57</v>
      </c>
      <c r="V10" s="25"/>
      <c r="W10" s="26"/>
      <c r="X10" s="24"/>
      <c r="Y10" s="25"/>
      <c r="Z10" s="26"/>
      <c r="AA10" s="24"/>
      <c r="AB10" s="25"/>
      <c r="AC10" s="26"/>
    </row>
    <row r="11" spans="1:29" s="5" customFormat="1" ht="13.5" customHeight="1" x14ac:dyDescent="0.25">
      <c r="A11" s="8" t="s">
        <v>16</v>
      </c>
      <c r="B11" s="16">
        <v>10278</v>
      </c>
      <c r="C11" s="17">
        <v>4</v>
      </c>
      <c r="D11" s="16">
        <v>9758</v>
      </c>
      <c r="E11" s="17">
        <v>5</v>
      </c>
      <c r="F11" s="35">
        <v>9699</v>
      </c>
      <c r="G11" s="18">
        <v>4</v>
      </c>
      <c r="H11" s="39">
        <v>5.9900000000000002E-2</v>
      </c>
      <c r="I11" s="20">
        <v>7853</v>
      </c>
      <c r="J11" s="18">
        <f t="shared" si="0"/>
        <v>3</v>
      </c>
      <c r="K11" s="19">
        <f t="shared" si="1"/>
        <v>6.0517554945901789E-2</v>
      </c>
      <c r="L11" s="20">
        <v>6194</v>
      </c>
      <c r="M11" s="18">
        <f t="shared" si="2"/>
        <v>5</v>
      </c>
      <c r="N11" s="19">
        <f t="shared" si="3"/>
        <v>3.9797478764826068E-2</v>
      </c>
      <c r="O11" s="109">
        <v>6385</v>
      </c>
      <c r="P11" s="106">
        <v>5</v>
      </c>
      <c r="Q11" s="117">
        <v>4.1915027702649474E-2</v>
      </c>
      <c r="R11" s="24" t="s">
        <v>57</v>
      </c>
      <c r="S11" s="25" t="s">
        <v>57</v>
      </c>
      <c r="T11" s="23" t="s">
        <v>57</v>
      </c>
      <c r="U11" s="24">
        <v>6851</v>
      </c>
      <c r="V11" s="25">
        <f t="shared" si="6"/>
        <v>5</v>
      </c>
      <c r="W11" s="26">
        <f t="shared" si="7"/>
        <v>4.311733756262115E-2</v>
      </c>
      <c r="X11" s="24">
        <v>6682</v>
      </c>
      <c r="Y11" s="25">
        <f>_xlfn.RANK.EQ(X11,$X$6:$X$37)</f>
        <v>5</v>
      </c>
      <c r="Z11" s="26">
        <f>X11/$X$38</f>
        <v>4.170567601642762E-2</v>
      </c>
      <c r="AA11" s="24">
        <v>6764.68</v>
      </c>
      <c r="AB11" s="25">
        <f>_xlfn.RANK.EQ(AA11,$AA$6:$AA$37)</f>
        <v>5</v>
      </c>
      <c r="AC11" s="26">
        <f>AA11/$AA$38</f>
        <v>4.1674328883733715E-2</v>
      </c>
    </row>
    <row r="12" spans="1:29" s="5" customFormat="1" ht="13.5" customHeight="1" x14ac:dyDescent="0.25">
      <c r="A12" s="8" t="s">
        <v>17</v>
      </c>
      <c r="B12" s="16">
        <v>57460</v>
      </c>
      <c r="C12" s="17">
        <v>1</v>
      </c>
      <c r="D12" s="16">
        <v>58188</v>
      </c>
      <c r="E12" s="17">
        <v>1</v>
      </c>
      <c r="F12" s="35">
        <v>57735</v>
      </c>
      <c r="G12" s="18">
        <v>1</v>
      </c>
      <c r="H12" s="39">
        <v>0.35680000000000001</v>
      </c>
      <c r="I12" s="20">
        <v>58835</v>
      </c>
      <c r="J12" s="18">
        <f t="shared" si="0"/>
        <v>1</v>
      </c>
      <c r="K12" s="19">
        <f t="shared" si="1"/>
        <v>0.45340001849511419</v>
      </c>
      <c r="L12" s="21">
        <v>53382</v>
      </c>
      <c r="M12" s="18">
        <f t="shared" si="2"/>
        <v>1</v>
      </c>
      <c r="N12" s="19">
        <f t="shared" si="3"/>
        <v>0.34298821624538994</v>
      </c>
      <c r="O12" s="109">
        <v>47442</v>
      </c>
      <c r="P12" s="106">
        <v>1</v>
      </c>
      <c r="Q12" s="117">
        <v>0.31143817451356248</v>
      </c>
      <c r="R12" s="109">
        <v>48589</v>
      </c>
      <c r="S12" s="25">
        <f t="shared" si="4"/>
        <v>1</v>
      </c>
      <c r="T12" s="23">
        <f t="shared" si="5"/>
        <v>0.31247548184209339</v>
      </c>
      <c r="U12" s="109">
        <v>46675</v>
      </c>
      <c r="V12" s="25">
        <f t="shared" si="6"/>
        <v>1</v>
      </c>
      <c r="W12" s="26">
        <f t="shared" si="7"/>
        <v>0.29375298945195477</v>
      </c>
      <c r="X12" s="109">
        <v>43809</v>
      </c>
      <c r="Y12" s="25">
        <f>_xlfn.RANK.EQ(X12,$X$6:$X$37)</f>
        <v>2</v>
      </c>
      <c r="Z12" s="26">
        <f>X12/$X$38</f>
        <v>0.27343369658839833</v>
      </c>
      <c r="AA12" s="109">
        <v>44301.05</v>
      </c>
      <c r="AB12" s="25">
        <f>_xlfn.RANK.EQ(AA12,$AA$6:$AA$37)</f>
        <v>2</v>
      </c>
      <c r="AC12" s="26">
        <f>AA12/$AA$38</f>
        <v>0.27292000916447362</v>
      </c>
    </row>
    <row r="13" spans="1:29" s="5" customFormat="1" ht="13.5" customHeight="1" x14ac:dyDescent="0.25">
      <c r="A13" s="8" t="s">
        <v>18</v>
      </c>
      <c r="B13" s="16">
        <v>3</v>
      </c>
      <c r="C13" s="17">
        <v>19</v>
      </c>
      <c r="D13" s="16">
        <v>3</v>
      </c>
      <c r="E13" s="17">
        <v>20</v>
      </c>
      <c r="F13" s="30">
        <v>3</v>
      </c>
      <c r="G13" s="18">
        <v>19</v>
      </c>
      <c r="H13" s="39" t="s">
        <v>57</v>
      </c>
      <c r="I13" s="16">
        <v>3</v>
      </c>
      <c r="J13" s="18">
        <f t="shared" si="0"/>
        <v>20</v>
      </c>
      <c r="K13" s="19">
        <f t="shared" si="1"/>
        <v>2.3118892759162787E-5</v>
      </c>
      <c r="L13" s="33">
        <v>3</v>
      </c>
      <c r="M13" s="18">
        <f t="shared" si="2"/>
        <v>19</v>
      </c>
      <c r="N13" s="19">
        <f t="shared" si="3"/>
        <v>1.927549827163032E-5</v>
      </c>
      <c r="O13" s="109">
        <v>2</v>
      </c>
      <c r="P13" s="106">
        <v>20</v>
      </c>
      <c r="Q13" s="117">
        <v>1.3129217761205787E-5</v>
      </c>
      <c r="R13" s="109">
        <v>2</v>
      </c>
      <c r="S13" s="25">
        <f t="shared" si="4"/>
        <v>20</v>
      </c>
      <c r="T13" s="23">
        <f t="shared" si="5"/>
        <v>1.2861984475584739E-5</v>
      </c>
      <c r="U13" s="109">
        <v>2</v>
      </c>
      <c r="V13" s="25">
        <f t="shared" si="6"/>
        <v>20</v>
      </c>
      <c r="W13" s="26">
        <f t="shared" si="7"/>
        <v>1.2587166125418523E-5</v>
      </c>
      <c r="X13" s="109">
        <v>2</v>
      </c>
      <c r="Y13" s="25">
        <f>_xlfn.RANK.EQ(X13,$X$6:$X$37)</f>
        <v>20</v>
      </c>
      <c r="Z13" s="26">
        <f>X13/$X$38</f>
        <v>1.2482991923504226E-5</v>
      </c>
      <c r="AA13" s="109">
        <v>2.5</v>
      </c>
      <c r="AB13" s="25">
        <f>_xlfn.RANK.EQ(AA13,$AA$6:$AA$37)</f>
        <v>22</v>
      </c>
      <c r="AC13" s="26">
        <f>AA13/$AA$38</f>
        <v>1.5401441340807589E-5</v>
      </c>
    </row>
    <row r="14" spans="1:29" s="5" customFormat="1" ht="13.5" customHeight="1" x14ac:dyDescent="0.25">
      <c r="A14" s="9" t="s">
        <v>19</v>
      </c>
      <c r="B14" s="24"/>
      <c r="C14" s="23" t="s">
        <v>57</v>
      </c>
      <c r="D14" s="24"/>
      <c r="E14" s="23" t="s">
        <v>57</v>
      </c>
      <c r="F14" s="24"/>
      <c r="G14" s="25"/>
      <c r="H14" s="40" t="s">
        <v>57</v>
      </c>
      <c r="I14" s="56" t="s">
        <v>57</v>
      </c>
      <c r="J14" s="57" t="s">
        <v>57</v>
      </c>
      <c r="K14" s="40" t="s">
        <v>57</v>
      </c>
      <c r="L14" s="56" t="s">
        <v>57</v>
      </c>
      <c r="M14" s="57" t="s">
        <v>57</v>
      </c>
      <c r="N14" s="40" t="s">
        <v>57</v>
      </c>
      <c r="O14" s="24" t="s">
        <v>57</v>
      </c>
      <c r="P14" s="25" t="s">
        <v>57</v>
      </c>
      <c r="Q14" s="25" t="s">
        <v>57</v>
      </c>
      <c r="R14" s="24" t="s">
        <v>57</v>
      </c>
      <c r="S14" s="25" t="s">
        <v>57</v>
      </c>
      <c r="T14" s="23" t="s">
        <v>57</v>
      </c>
      <c r="U14" s="24" t="s">
        <v>57</v>
      </c>
      <c r="V14" s="25"/>
      <c r="W14" s="26"/>
      <c r="X14" s="24"/>
      <c r="Y14" s="25"/>
      <c r="Z14" s="26"/>
      <c r="AA14" s="24"/>
      <c r="AB14" s="25"/>
      <c r="AC14" s="26"/>
    </row>
    <row r="15" spans="1:29" s="5" customFormat="1" ht="13.5" customHeight="1" x14ac:dyDescent="0.25">
      <c r="A15" s="8" t="s">
        <v>20</v>
      </c>
      <c r="B15" s="16">
        <v>38035</v>
      </c>
      <c r="C15" s="17">
        <v>2</v>
      </c>
      <c r="D15" s="16">
        <v>36764</v>
      </c>
      <c r="E15" s="17">
        <v>3</v>
      </c>
      <c r="F15" s="35">
        <v>34012</v>
      </c>
      <c r="G15" s="18">
        <v>2</v>
      </c>
      <c r="H15" s="39">
        <v>0.2102</v>
      </c>
      <c r="I15" s="16">
        <v>1341</v>
      </c>
      <c r="J15" s="18">
        <f t="shared" si="0"/>
        <v>13</v>
      </c>
      <c r="K15" s="19">
        <f t="shared" si="1"/>
        <v>1.0334145063345766E-2</v>
      </c>
      <c r="L15" s="21">
        <v>30163</v>
      </c>
      <c r="M15" s="18">
        <f t="shared" si="2"/>
        <v>3</v>
      </c>
      <c r="N15" s="19">
        <f t="shared" si="3"/>
        <v>0.19380228478906181</v>
      </c>
      <c r="O15" s="109">
        <v>25346</v>
      </c>
      <c r="P15" s="106">
        <v>3</v>
      </c>
      <c r="Q15" s="117">
        <v>0.16638657668776094</v>
      </c>
      <c r="R15" s="109">
        <v>25358</v>
      </c>
      <c r="S15" s="25">
        <f t="shared" si="4"/>
        <v>3</v>
      </c>
      <c r="T15" s="23">
        <f t="shared" si="5"/>
        <v>0.1630771011659389</v>
      </c>
      <c r="U15" s="109">
        <v>23187</v>
      </c>
      <c r="V15" s="25">
        <f t="shared" si="6"/>
        <v>3</v>
      </c>
      <c r="W15" s="26">
        <f t="shared" si="7"/>
        <v>0.14592931047503965</v>
      </c>
      <c r="X15" s="109">
        <v>26453</v>
      </c>
      <c r="Y15" s="25">
        <f>_xlfn.RANK.EQ(X15,$X$6:$X$37)</f>
        <v>3</v>
      </c>
      <c r="Z15" s="26">
        <f>X15/$X$38</f>
        <v>0.16510629267622864</v>
      </c>
      <c r="AA15" s="109">
        <v>26048.39</v>
      </c>
      <c r="AB15" s="25">
        <f>_xlfn.RANK.EQ(AA15,$AA$6:$AA$37)</f>
        <v>3</v>
      </c>
      <c r="AC15" s="26">
        <f>AA15/$AA$38</f>
        <v>0.16047310024299158</v>
      </c>
    </row>
    <row r="16" spans="1:29" s="5" customFormat="1" ht="13.5" customHeight="1" x14ac:dyDescent="0.25">
      <c r="A16" s="8" t="s">
        <v>21</v>
      </c>
      <c r="B16" s="16">
        <v>24517</v>
      </c>
      <c r="C16" s="17">
        <v>3</v>
      </c>
      <c r="D16" s="16">
        <v>24837</v>
      </c>
      <c r="E16" s="17">
        <v>4</v>
      </c>
      <c r="F16" s="35">
        <v>24980</v>
      </c>
      <c r="G16" s="18">
        <v>3</v>
      </c>
      <c r="H16" s="39">
        <v>0.15440000000000001</v>
      </c>
      <c r="I16" s="20">
        <v>25494</v>
      </c>
      <c r="J16" s="18">
        <f t="shared" si="0"/>
        <v>2</v>
      </c>
      <c r="K16" s="19">
        <f t="shared" si="1"/>
        <v>0.19646435066736537</v>
      </c>
      <c r="L16" s="21">
        <v>31664</v>
      </c>
      <c r="M16" s="18">
        <f t="shared" si="2"/>
        <v>2</v>
      </c>
      <c r="N16" s="19">
        <f t="shared" si="3"/>
        <v>0.20344645909096751</v>
      </c>
      <c r="O16" s="109">
        <v>37680</v>
      </c>
      <c r="P16" s="106">
        <v>2</v>
      </c>
      <c r="Q16" s="117">
        <v>0.24735446262111704</v>
      </c>
      <c r="R16" s="109">
        <v>38914</v>
      </c>
      <c r="S16" s="25">
        <f t="shared" si="4"/>
        <v>2</v>
      </c>
      <c r="T16" s="23">
        <f t="shared" si="5"/>
        <v>0.25025563194145223</v>
      </c>
      <c r="U16" s="109">
        <v>43709</v>
      </c>
      <c r="V16" s="25">
        <f t="shared" si="6"/>
        <v>2</v>
      </c>
      <c r="W16" s="26">
        <f t="shared" si="7"/>
        <v>0.27508622208795913</v>
      </c>
      <c r="X16" s="109">
        <v>44357</v>
      </c>
      <c r="Y16" s="25">
        <f>_xlfn.RANK.EQ(X16,$X$6:$X$37)</f>
        <v>1</v>
      </c>
      <c r="Z16" s="26">
        <f>X16/$X$38</f>
        <v>0.27685403637543848</v>
      </c>
      <c r="AA16" s="109">
        <v>44471.86</v>
      </c>
      <c r="AB16" s="25">
        <f>_xlfn.RANK.EQ(AA16,$AA$6:$AA$37)</f>
        <v>1</v>
      </c>
      <c r="AC16" s="26">
        <f>AA16/$AA$38</f>
        <v>0.27397229724264294</v>
      </c>
    </row>
    <row r="17" spans="1:29" s="5" customFormat="1" ht="13.5" customHeight="1" x14ac:dyDescent="0.25">
      <c r="A17" s="8" t="s">
        <v>22</v>
      </c>
      <c r="B17" s="16"/>
      <c r="C17" s="17" t="s">
        <v>57</v>
      </c>
      <c r="D17" s="16">
        <v>37300</v>
      </c>
      <c r="E17" s="17">
        <v>2</v>
      </c>
      <c r="F17" s="16" t="s">
        <v>57</v>
      </c>
      <c r="G17" s="18" t="s">
        <v>57</v>
      </c>
      <c r="H17" s="39" t="s">
        <v>57</v>
      </c>
      <c r="I17" s="54" t="s">
        <v>57</v>
      </c>
      <c r="J17" s="55" t="s">
        <v>57</v>
      </c>
      <c r="K17" s="39" t="s">
        <v>57</v>
      </c>
      <c r="L17" s="54" t="s">
        <v>57</v>
      </c>
      <c r="M17" s="55" t="s">
        <v>57</v>
      </c>
      <c r="N17" s="39" t="s">
        <v>57</v>
      </c>
      <c r="O17" s="24" t="s">
        <v>57</v>
      </c>
      <c r="P17" s="25" t="s">
        <v>57</v>
      </c>
      <c r="Q17" s="25" t="s">
        <v>57</v>
      </c>
      <c r="R17" s="24" t="s">
        <v>57</v>
      </c>
      <c r="S17" s="25" t="s">
        <v>57</v>
      </c>
      <c r="T17" s="23" t="s">
        <v>57</v>
      </c>
      <c r="U17" s="24" t="s">
        <v>57</v>
      </c>
      <c r="V17" s="25"/>
      <c r="W17" s="26"/>
      <c r="X17" s="24"/>
      <c r="Y17" s="25"/>
      <c r="Z17" s="26"/>
      <c r="AA17" s="24">
        <v>12.41</v>
      </c>
      <c r="AB17" s="25">
        <f>_xlfn.RANK.EQ(AA17,$AA$6:$AA$37)</f>
        <v>21</v>
      </c>
      <c r="AC17" s="26">
        <f>AA17/$AA$38</f>
        <v>7.6452754815768868E-5</v>
      </c>
    </row>
    <row r="18" spans="1:29" s="5" customFormat="1" ht="13.5" customHeight="1" x14ac:dyDescent="0.25">
      <c r="A18" s="8" t="s">
        <v>23</v>
      </c>
      <c r="B18" s="16">
        <v>37</v>
      </c>
      <c r="C18" s="17">
        <v>18</v>
      </c>
      <c r="D18" s="16">
        <v>38</v>
      </c>
      <c r="E18" s="17">
        <v>19</v>
      </c>
      <c r="F18" s="30">
        <v>48</v>
      </c>
      <c r="G18" s="18">
        <v>18</v>
      </c>
      <c r="H18" s="39">
        <v>2.9999999999999997E-4</v>
      </c>
      <c r="I18" s="16">
        <v>51</v>
      </c>
      <c r="J18" s="18">
        <f t="shared" si="0"/>
        <v>19</v>
      </c>
      <c r="K18" s="19">
        <f t="shared" si="1"/>
        <v>3.930211769057674E-4</v>
      </c>
      <c r="L18" s="33">
        <v>46</v>
      </c>
      <c r="M18" s="18">
        <f t="shared" si="2"/>
        <v>18</v>
      </c>
      <c r="N18" s="19">
        <f t="shared" si="3"/>
        <v>2.9555764016499827E-4</v>
      </c>
      <c r="O18" s="109">
        <v>27</v>
      </c>
      <c r="P18" s="106">
        <v>18</v>
      </c>
      <c r="Q18" s="117">
        <v>1.7724443977627812E-4</v>
      </c>
      <c r="R18" s="109">
        <v>28</v>
      </c>
      <c r="S18" s="25">
        <f t="shared" si="4"/>
        <v>18</v>
      </c>
      <c r="T18" s="23">
        <f t="shared" si="5"/>
        <v>1.8006778265818634E-4</v>
      </c>
      <c r="U18" s="109">
        <v>32</v>
      </c>
      <c r="V18" s="25">
        <f t="shared" si="6"/>
        <v>18</v>
      </c>
      <c r="W18" s="26">
        <f t="shared" si="7"/>
        <v>2.0139465800669636E-4</v>
      </c>
      <c r="X18" s="109">
        <v>45</v>
      </c>
      <c r="Y18" s="25">
        <f>_xlfn.RANK.EQ(X18,$X$6:$X$37)</f>
        <v>18</v>
      </c>
      <c r="Z18" s="26">
        <f>X18/$X$38</f>
        <v>2.8086731827884509E-4</v>
      </c>
      <c r="AA18" s="109">
        <v>48.68</v>
      </c>
      <c r="AB18" s="25">
        <f>_xlfn.RANK.EQ(AA18,$AA$6:$AA$37)</f>
        <v>18</v>
      </c>
      <c r="AC18" s="26">
        <f>AA18/$AA$38</f>
        <v>2.9989686578820536E-4</v>
      </c>
    </row>
    <row r="19" spans="1:29" s="5" customFormat="1" ht="13.5" customHeight="1" x14ac:dyDescent="0.25">
      <c r="A19" s="64" t="s">
        <v>24</v>
      </c>
      <c r="B19" s="65">
        <v>6303</v>
      </c>
      <c r="C19" s="66">
        <v>5</v>
      </c>
      <c r="D19" s="65">
        <v>6476</v>
      </c>
      <c r="E19" s="66">
        <v>6</v>
      </c>
      <c r="F19" s="70">
        <v>7252</v>
      </c>
      <c r="G19" s="67">
        <v>5</v>
      </c>
      <c r="H19" s="72">
        <v>4.48E-2</v>
      </c>
      <c r="I19" s="65">
        <v>7335</v>
      </c>
      <c r="J19" s="67">
        <f t="shared" si="0"/>
        <v>4</v>
      </c>
      <c r="K19" s="68">
        <f t="shared" si="1"/>
        <v>5.6525692796153014E-2</v>
      </c>
      <c r="L19" s="69">
        <v>6834</v>
      </c>
      <c r="M19" s="67">
        <f t="shared" si="2"/>
        <v>4</v>
      </c>
      <c r="N19" s="68">
        <f t="shared" si="3"/>
        <v>4.390958506277387E-2</v>
      </c>
      <c r="O19" s="114">
        <v>6667</v>
      </c>
      <c r="P19" s="115">
        <v>4</v>
      </c>
      <c r="Q19" s="118">
        <v>4.3766247406979493E-2</v>
      </c>
      <c r="R19" s="114">
        <v>7078</v>
      </c>
      <c r="S19" s="127">
        <f t="shared" si="4"/>
        <v>4</v>
      </c>
      <c r="T19" s="128">
        <f t="shared" si="5"/>
        <v>4.5518563059094387E-2</v>
      </c>
      <c r="U19" s="114">
        <v>7903</v>
      </c>
      <c r="V19" s="127">
        <f t="shared" si="6"/>
        <v>4</v>
      </c>
      <c r="W19" s="142">
        <f t="shared" si="7"/>
        <v>4.9738186944591298E-2</v>
      </c>
      <c r="X19" s="114">
        <v>8058</v>
      </c>
      <c r="Y19" s="127">
        <f>_xlfn.RANK.EQ(X19,$X$6:$X$37)</f>
        <v>4</v>
      </c>
      <c r="Z19" s="142">
        <f>X19/$X$38</f>
        <v>5.0293974459798524E-2</v>
      </c>
      <c r="AA19" s="114">
        <v>8365.3799999999992</v>
      </c>
      <c r="AB19" s="127">
        <f>_xlfn.RANK.EQ(AA19,$AA$6:$AA$37)</f>
        <v>4</v>
      </c>
      <c r="AC19" s="142">
        <f>AA19/$AA$38</f>
        <v>5.1535563745425991E-2</v>
      </c>
    </row>
    <row r="20" spans="1:29" s="5" customFormat="1" ht="13.5" customHeight="1" x14ac:dyDescent="0.25">
      <c r="A20" s="9" t="s">
        <v>25</v>
      </c>
      <c r="B20" s="24"/>
      <c r="C20" s="23" t="s">
        <v>57</v>
      </c>
      <c r="D20" s="24"/>
      <c r="E20" s="23" t="s">
        <v>57</v>
      </c>
      <c r="F20" s="24" t="s">
        <v>57</v>
      </c>
      <c r="G20" s="25" t="s">
        <v>57</v>
      </c>
      <c r="H20" s="40" t="s">
        <v>57</v>
      </c>
      <c r="I20" s="56" t="s">
        <v>57</v>
      </c>
      <c r="J20" s="57" t="s">
        <v>57</v>
      </c>
      <c r="K20" s="40" t="s">
        <v>57</v>
      </c>
      <c r="L20" s="56" t="s">
        <v>57</v>
      </c>
      <c r="M20" s="57" t="s">
        <v>57</v>
      </c>
      <c r="N20" s="40" t="s">
        <v>57</v>
      </c>
      <c r="O20" s="24" t="s">
        <v>57</v>
      </c>
      <c r="P20" s="25" t="s">
        <v>57</v>
      </c>
      <c r="Q20" s="25" t="s">
        <v>57</v>
      </c>
      <c r="R20" s="24" t="s">
        <v>57</v>
      </c>
      <c r="S20" s="25" t="s">
        <v>57</v>
      </c>
      <c r="T20" s="23" t="s">
        <v>57</v>
      </c>
      <c r="U20" s="24" t="s">
        <v>57</v>
      </c>
      <c r="V20" s="25"/>
      <c r="W20" s="26"/>
      <c r="X20" s="24"/>
      <c r="Y20" s="25"/>
      <c r="Z20" s="26"/>
      <c r="AA20" s="24"/>
      <c r="AB20" s="25"/>
      <c r="AC20" s="26"/>
    </row>
    <row r="21" spans="1:29" s="5" customFormat="1" ht="13.5" customHeight="1" x14ac:dyDescent="0.25">
      <c r="A21" s="8" t="s">
        <v>26</v>
      </c>
      <c r="B21" s="16">
        <v>3808</v>
      </c>
      <c r="C21" s="17">
        <v>8</v>
      </c>
      <c r="D21" s="16">
        <v>3811</v>
      </c>
      <c r="E21" s="17">
        <v>9</v>
      </c>
      <c r="F21" s="35">
        <v>3845</v>
      </c>
      <c r="G21" s="18">
        <v>8</v>
      </c>
      <c r="H21" s="39">
        <v>2.3800000000000002E-2</v>
      </c>
      <c r="I21" s="16">
        <v>3859</v>
      </c>
      <c r="J21" s="18">
        <f t="shared" si="0"/>
        <v>7</v>
      </c>
      <c r="K21" s="19">
        <f t="shared" si="1"/>
        <v>2.9738602385869731E-2</v>
      </c>
      <c r="L21" s="21">
        <v>3930</v>
      </c>
      <c r="M21" s="18">
        <f t="shared" si="2"/>
        <v>7</v>
      </c>
      <c r="N21" s="19">
        <f t="shared" si="3"/>
        <v>2.5250902735835721E-2</v>
      </c>
      <c r="O21" s="109">
        <v>3709</v>
      </c>
      <c r="P21" s="106">
        <v>7</v>
      </c>
      <c r="Q21" s="117">
        <v>2.4348134338156132E-2</v>
      </c>
      <c r="R21" s="109">
        <v>3795</v>
      </c>
      <c r="S21" s="25">
        <f t="shared" si="4"/>
        <v>7</v>
      </c>
      <c r="T21" s="23">
        <f t="shared" si="5"/>
        <v>2.440561554242204E-2</v>
      </c>
      <c r="U21" s="109">
        <v>3752</v>
      </c>
      <c r="V21" s="25">
        <f t="shared" si="6"/>
        <v>7</v>
      </c>
      <c r="W21" s="26">
        <f t="shared" si="7"/>
        <v>2.3613523651285148E-2</v>
      </c>
      <c r="X21" s="109">
        <v>3967</v>
      </c>
      <c r="Y21" s="25">
        <f>_xlfn.RANK.EQ(X21,$X$6:$X$37)</f>
        <v>7</v>
      </c>
      <c r="Z21" s="26">
        <f>X21/$X$38</f>
        <v>2.4760014480270633E-2</v>
      </c>
      <c r="AA21" s="109">
        <v>3769.31</v>
      </c>
      <c r="AB21" s="25">
        <f>_xlfn.RANK.EQ(AA21,$AA$6:$AA$37)</f>
        <v>10</v>
      </c>
      <c r="AC21" s="26">
        <f>AA21/$AA$38</f>
        <v>2.3221122744127781E-2</v>
      </c>
    </row>
    <row r="22" spans="1:29" s="5" customFormat="1" ht="13.5" customHeight="1" x14ac:dyDescent="0.25">
      <c r="A22" s="8" t="s">
        <v>27</v>
      </c>
      <c r="B22" s="16"/>
      <c r="C22" s="17" t="s">
        <v>57</v>
      </c>
      <c r="D22" s="16"/>
      <c r="E22" s="17" t="s">
        <v>57</v>
      </c>
      <c r="F22" s="16" t="s">
        <v>57</v>
      </c>
      <c r="G22" s="18" t="s">
        <v>57</v>
      </c>
      <c r="H22" s="39" t="s">
        <v>57</v>
      </c>
      <c r="I22" s="54" t="s">
        <v>57</v>
      </c>
      <c r="J22" s="55" t="s">
        <v>57</v>
      </c>
      <c r="K22" s="39" t="s">
        <v>57</v>
      </c>
      <c r="L22" s="54" t="s">
        <v>57</v>
      </c>
      <c r="M22" s="55" t="s">
        <v>57</v>
      </c>
      <c r="N22" s="39" t="s">
        <v>57</v>
      </c>
      <c r="O22" s="24" t="s">
        <v>57</v>
      </c>
      <c r="P22" s="25" t="s">
        <v>57</v>
      </c>
      <c r="Q22" s="25" t="s">
        <v>57</v>
      </c>
      <c r="R22" s="24" t="s">
        <v>57</v>
      </c>
      <c r="S22" s="25" t="s">
        <v>57</v>
      </c>
      <c r="T22" s="23" t="s">
        <v>57</v>
      </c>
      <c r="U22" s="24" t="s">
        <v>57</v>
      </c>
      <c r="V22" s="25"/>
      <c r="W22" s="26"/>
      <c r="X22" s="24"/>
      <c r="Y22" s="25"/>
      <c r="Z22" s="26"/>
      <c r="AA22" s="24"/>
      <c r="AB22" s="25"/>
      <c r="AC22" s="26"/>
    </row>
    <row r="23" spans="1:29" s="5" customFormat="1" ht="13.5" customHeight="1" x14ac:dyDescent="0.25">
      <c r="A23" s="8" t="s">
        <v>28</v>
      </c>
      <c r="B23" s="16"/>
      <c r="C23" s="17" t="s">
        <v>57</v>
      </c>
      <c r="D23" s="16"/>
      <c r="E23" s="17" t="s">
        <v>57</v>
      </c>
      <c r="F23" s="16" t="s">
        <v>57</v>
      </c>
      <c r="G23" s="18" t="s">
        <v>57</v>
      </c>
      <c r="H23" s="39" t="s">
        <v>57</v>
      </c>
      <c r="I23" s="54" t="s">
        <v>57</v>
      </c>
      <c r="J23" s="55" t="s">
        <v>57</v>
      </c>
      <c r="K23" s="39" t="s">
        <v>57</v>
      </c>
      <c r="L23" s="54" t="s">
        <v>57</v>
      </c>
      <c r="M23" s="55" t="s">
        <v>57</v>
      </c>
      <c r="N23" s="39" t="s">
        <v>57</v>
      </c>
      <c r="O23" s="24" t="s">
        <v>57</v>
      </c>
      <c r="P23" s="25" t="s">
        <v>57</v>
      </c>
      <c r="Q23" s="25" t="s">
        <v>57</v>
      </c>
      <c r="R23" s="24" t="s">
        <v>57</v>
      </c>
      <c r="S23" s="25" t="s">
        <v>57</v>
      </c>
      <c r="T23" s="23" t="s">
        <v>57</v>
      </c>
      <c r="U23" s="24" t="s">
        <v>57</v>
      </c>
      <c r="V23" s="25"/>
      <c r="W23" s="26"/>
      <c r="X23" s="24"/>
      <c r="Y23" s="25"/>
      <c r="Z23" s="26"/>
      <c r="AA23" s="24"/>
      <c r="AB23" s="25"/>
      <c r="AC23" s="26"/>
    </row>
    <row r="24" spans="1:29" s="5" customFormat="1" ht="13.5" customHeight="1" x14ac:dyDescent="0.25">
      <c r="A24" s="8" t="s">
        <v>29</v>
      </c>
      <c r="B24" s="16">
        <v>4971</v>
      </c>
      <c r="C24" s="17">
        <v>7</v>
      </c>
      <c r="D24" s="16">
        <v>5265</v>
      </c>
      <c r="E24" s="17">
        <v>7</v>
      </c>
      <c r="F24" s="35">
        <v>4019</v>
      </c>
      <c r="G24" s="18">
        <v>7</v>
      </c>
      <c r="H24" s="39">
        <v>2.4799999999999999E-2</v>
      </c>
      <c r="I24" s="29">
        <v>3874</v>
      </c>
      <c r="J24" s="18">
        <f t="shared" si="0"/>
        <v>6</v>
      </c>
      <c r="K24" s="19">
        <f t="shared" si="1"/>
        <v>2.9854196849665546E-2</v>
      </c>
      <c r="L24" s="21">
        <v>2980</v>
      </c>
      <c r="M24" s="18">
        <f t="shared" si="2"/>
        <v>9</v>
      </c>
      <c r="N24" s="19">
        <f t="shared" si="3"/>
        <v>1.9146994949819453E-2</v>
      </c>
      <c r="O24" s="109">
        <v>3149</v>
      </c>
      <c r="P24" s="106">
        <v>9</v>
      </c>
      <c r="Q24" s="117">
        <v>2.0671953365018512E-2</v>
      </c>
      <c r="R24" s="109">
        <v>3173</v>
      </c>
      <c r="S24" s="25">
        <f t="shared" si="4"/>
        <v>9</v>
      </c>
      <c r="T24" s="23">
        <f t="shared" si="5"/>
        <v>2.0405538370515185E-2</v>
      </c>
      <c r="U24" s="109">
        <v>3417</v>
      </c>
      <c r="V24" s="25">
        <f t="shared" si="6"/>
        <v>10</v>
      </c>
      <c r="W24" s="26">
        <f t="shared" si="7"/>
        <v>2.1505173325277547E-2</v>
      </c>
      <c r="X24" s="109">
        <v>3621</v>
      </c>
      <c r="Y24" s="25">
        <f>_xlfn.RANK.EQ(X24,$X$6:$X$37)</f>
        <v>9</v>
      </c>
      <c r="Z24" s="26">
        <f>X24/$X$38</f>
        <v>2.26004568775044E-2</v>
      </c>
      <c r="AA24" s="109">
        <v>3880.38</v>
      </c>
      <c r="AB24" s="25">
        <f>_xlfn.RANK.EQ(AA24,$AA$6:$AA$37)</f>
        <v>8</v>
      </c>
      <c r="AC24" s="26">
        <f>AA24/$AA$38</f>
        <v>2.390537798001718E-2</v>
      </c>
    </row>
    <row r="25" spans="1:29" s="5" customFormat="1" ht="13.5" customHeight="1" x14ac:dyDescent="0.25">
      <c r="A25" s="8" t="s">
        <v>30</v>
      </c>
      <c r="B25" s="16"/>
      <c r="C25" s="17" t="s">
        <v>57</v>
      </c>
      <c r="D25" s="16"/>
      <c r="E25" s="17" t="s">
        <v>57</v>
      </c>
      <c r="F25" s="16" t="s">
        <v>57</v>
      </c>
      <c r="G25" s="18" t="s">
        <v>57</v>
      </c>
      <c r="H25" s="39" t="s">
        <v>57</v>
      </c>
      <c r="I25" s="54" t="s">
        <v>57</v>
      </c>
      <c r="J25" s="55" t="s">
        <v>57</v>
      </c>
      <c r="K25" s="39" t="s">
        <v>57</v>
      </c>
      <c r="L25" s="54" t="s">
        <v>57</v>
      </c>
      <c r="M25" s="55" t="s">
        <v>57</v>
      </c>
      <c r="N25" s="39" t="s">
        <v>57</v>
      </c>
      <c r="O25" s="24" t="s">
        <v>57</v>
      </c>
      <c r="P25" s="25" t="s">
        <v>57</v>
      </c>
      <c r="Q25" s="25" t="s">
        <v>57</v>
      </c>
      <c r="R25" s="24"/>
      <c r="S25" s="25"/>
      <c r="T25" s="23"/>
      <c r="U25" s="24" t="s">
        <v>57</v>
      </c>
      <c r="V25" s="25"/>
      <c r="W25" s="26"/>
      <c r="X25" s="24"/>
      <c r="Y25" s="25"/>
      <c r="Z25" s="26"/>
      <c r="AA25" s="24"/>
      <c r="AB25" s="25"/>
      <c r="AC25" s="26"/>
    </row>
    <row r="26" spans="1:29" s="5" customFormat="1" ht="13.5" customHeight="1" x14ac:dyDescent="0.25">
      <c r="A26" s="8" t="s">
        <v>31</v>
      </c>
      <c r="B26" s="16">
        <v>1780</v>
      </c>
      <c r="C26" s="17">
        <v>13</v>
      </c>
      <c r="D26" s="16">
        <v>1684</v>
      </c>
      <c r="E26" s="17">
        <v>14</v>
      </c>
      <c r="F26" s="35">
        <v>1819</v>
      </c>
      <c r="G26" s="18">
        <v>12</v>
      </c>
      <c r="H26" s="39">
        <v>1.12E-2</v>
      </c>
      <c r="I26" s="29">
        <v>1749</v>
      </c>
      <c r="J26" s="18">
        <f t="shared" si="0"/>
        <v>12</v>
      </c>
      <c r="K26" s="19">
        <f t="shared" si="1"/>
        <v>1.3478314478591906E-2</v>
      </c>
      <c r="L26" s="21">
        <v>1816</v>
      </c>
      <c r="M26" s="18">
        <f t="shared" si="2"/>
        <v>13</v>
      </c>
      <c r="N26" s="19">
        <f t="shared" si="3"/>
        <v>1.1668101620426889E-2</v>
      </c>
      <c r="O26" s="109">
        <v>1889</v>
      </c>
      <c r="P26" s="106">
        <v>13</v>
      </c>
      <c r="Q26" s="117">
        <v>1.2400546175458866E-2</v>
      </c>
      <c r="R26" s="109">
        <v>1951</v>
      </c>
      <c r="S26" s="25">
        <f t="shared" si="4"/>
        <v>13</v>
      </c>
      <c r="T26" s="23">
        <f t="shared" si="5"/>
        <v>1.2546865855932912E-2</v>
      </c>
      <c r="U26" s="109">
        <v>2008</v>
      </c>
      <c r="V26" s="25">
        <f t="shared" si="6"/>
        <v>12</v>
      </c>
      <c r="W26" s="26">
        <f t="shared" si="7"/>
        <v>1.2637514789920198E-2</v>
      </c>
      <c r="X26" s="109">
        <v>1841</v>
      </c>
      <c r="Y26" s="25">
        <f>_xlfn.RANK.EQ(X26,$X$6:$X$37)</f>
        <v>13</v>
      </c>
      <c r="Z26" s="26">
        <f>X26/$X$38</f>
        <v>1.1490594065585639E-2</v>
      </c>
      <c r="AA26" s="109">
        <v>2177.58</v>
      </c>
      <c r="AB26" s="25">
        <f>_xlfn.RANK.EQ(AA26,$AA$6:$AA$37)</f>
        <v>12</v>
      </c>
      <c r="AC26" s="26">
        <f>AA26/$AA$38</f>
        <v>1.3415148253966315E-2</v>
      </c>
    </row>
    <row r="27" spans="1:29" s="5" customFormat="1" ht="13.5" customHeight="1" x14ac:dyDescent="0.25">
      <c r="A27" s="8" t="s">
        <v>32</v>
      </c>
      <c r="B27" s="16">
        <v>544</v>
      </c>
      <c r="C27" s="17">
        <v>15</v>
      </c>
      <c r="D27" s="16">
        <v>529</v>
      </c>
      <c r="E27" s="17">
        <v>16</v>
      </c>
      <c r="F27" s="35">
        <v>1255</v>
      </c>
      <c r="G27" s="18">
        <v>14</v>
      </c>
      <c r="H27" s="39">
        <v>7.7999999999999996E-3</v>
      </c>
      <c r="I27" s="29">
        <v>1293</v>
      </c>
      <c r="J27" s="18">
        <f t="shared" si="0"/>
        <v>15</v>
      </c>
      <c r="K27" s="19">
        <f t="shared" si="1"/>
        <v>9.9642427791991617E-3</v>
      </c>
      <c r="L27" s="21">
        <v>1389</v>
      </c>
      <c r="M27" s="18">
        <f t="shared" si="2"/>
        <v>14</v>
      </c>
      <c r="N27" s="19">
        <f t="shared" si="3"/>
        <v>8.9245556997648388E-3</v>
      </c>
      <c r="O27" s="109">
        <v>1434</v>
      </c>
      <c r="P27" s="106">
        <v>14</v>
      </c>
      <c r="Q27" s="117">
        <v>9.4136491347845495E-3</v>
      </c>
      <c r="R27" s="109">
        <v>1622</v>
      </c>
      <c r="S27" s="25">
        <f t="shared" si="4"/>
        <v>14</v>
      </c>
      <c r="T27" s="23">
        <f t="shared" si="5"/>
        <v>1.0431069409699222E-2</v>
      </c>
      <c r="U27" s="109">
        <v>1786</v>
      </c>
      <c r="V27" s="25">
        <f t="shared" si="6"/>
        <v>14</v>
      </c>
      <c r="W27" s="26">
        <f t="shared" si="7"/>
        <v>1.1240339349998742E-2</v>
      </c>
      <c r="X27" s="109">
        <v>1809</v>
      </c>
      <c r="Y27" s="25">
        <f>_xlfn.RANK.EQ(X27,$X$6:$X$37)</f>
        <v>14</v>
      </c>
      <c r="Z27" s="26">
        <f>X27/$X$38</f>
        <v>1.1290866194809571E-2</v>
      </c>
      <c r="AA27" s="109">
        <v>2074.31</v>
      </c>
      <c r="AB27" s="25">
        <f>_xlfn.RANK.EQ(AA27,$AA$6:$AA$37)</f>
        <v>14</v>
      </c>
      <c r="AC27" s="26">
        <f>AA27/$AA$38</f>
        <v>1.2778945515060236E-2</v>
      </c>
    </row>
    <row r="28" spans="1:29" s="5" customFormat="1" ht="13.5" customHeight="1" x14ac:dyDescent="0.25">
      <c r="A28" s="8" t="s">
        <v>33</v>
      </c>
      <c r="B28" s="16">
        <v>3518</v>
      </c>
      <c r="C28" s="17">
        <v>9</v>
      </c>
      <c r="D28" s="16"/>
      <c r="E28" s="17" t="s">
        <v>57</v>
      </c>
      <c r="F28" s="16" t="s">
        <v>57</v>
      </c>
      <c r="G28" s="18" t="s">
        <v>57</v>
      </c>
      <c r="H28" s="39" t="s">
        <v>57</v>
      </c>
      <c r="I28" s="54" t="s">
        <v>57</v>
      </c>
      <c r="J28" s="55" t="s">
        <v>57</v>
      </c>
      <c r="K28" s="39" t="s">
        <v>57</v>
      </c>
      <c r="L28" s="54" t="s">
        <v>57</v>
      </c>
      <c r="M28" s="55" t="s">
        <v>57</v>
      </c>
      <c r="N28" s="39" t="s">
        <v>57</v>
      </c>
      <c r="O28" s="109">
        <v>13</v>
      </c>
      <c r="P28" s="106">
        <v>19</v>
      </c>
      <c r="Q28" s="117">
        <v>8.5339915447837616E-5</v>
      </c>
      <c r="R28" s="109">
        <v>15</v>
      </c>
      <c r="S28" s="25">
        <f t="shared" si="4"/>
        <v>19</v>
      </c>
      <c r="T28" s="23">
        <f t="shared" si="5"/>
        <v>9.646488356688554E-5</v>
      </c>
      <c r="U28" s="109">
        <v>17</v>
      </c>
      <c r="V28" s="25">
        <f t="shared" si="6"/>
        <v>19</v>
      </c>
      <c r="W28" s="26">
        <f t="shared" si="7"/>
        <v>1.0699091206605745E-4</v>
      </c>
      <c r="X28" s="109">
        <v>19</v>
      </c>
      <c r="Y28" s="25">
        <f>_xlfn.RANK.EQ(X28,$X$6:$X$37)</f>
        <v>19</v>
      </c>
      <c r="Z28" s="26">
        <f>X28/$X$38</f>
        <v>1.1858842327329014E-4</v>
      </c>
      <c r="AA28" s="109">
        <v>16.899999999999999</v>
      </c>
      <c r="AB28" s="25">
        <f>_xlfn.RANK.EQ(AA28,$AA$6:$AA$37)</f>
        <v>20</v>
      </c>
      <c r="AC28" s="26">
        <f>AA28/$AA$38</f>
        <v>1.0411374346385929E-4</v>
      </c>
    </row>
    <row r="29" spans="1:29" s="5" customFormat="1" ht="13.5" customHeight="1" x14ac:dyDescent="0.25">
      <c r="A29" s="8" t="s">
        <v>34</v>
      </c>
      <c r="B29" s="16"/>
      <c r="C29" s="17" t="s">
        <v>57</v>
      </c>
      <c r="D29" s="16">
        <v>3461</v>
      </c>
      <c r="E29" s="17">
        <v>10</v>
      </c>
      <c r="F29" s="35">
        <v>3549</v>
      </c>
      <c r="G29" s="18">
        <v>9</v>
      </c>
      <c r="H29" s="39">
        <v>2.1899999999999999E-2</v>
      </c>
      <c r="I29" s="29">
        <v>3384</v>
      </c>
      <c r="J29" s="18">
        <f t="shared" si="0"/>
        <v>8</v>
      </c>
      <c r="K29" s="19">
        <f t="shared" si="1"/>
        <v>2.6078111032335625E-2</v>
      </c>
      <c r="L29" s="21">
        <v>2833</v>
      </c>
      <c r="M29" s="18">
        <f t="shared" si="2"/>
        <v>10</v>
      </c>
      <c r="N29" s="19">
        <f t="shared" si="3"/>
        <v>1.8202495534509568E-2</v>
      </c>
      <c r="O29" s="109">
        <v>3075</v>
      </c>
      <c r="P29" s="106">
        <v>10</v>
      </c>
      <c r="Q29" s="117">
        <v>2.0186172307853897E-2</v>
      </c>
      <c r="R29" s="109">
        <v>3104</v>
      </c>
      <c r="S29" s="25">
        <f t="shared" si="4"/>
        <v>10</v>
      </c>
      <c r="T29" s="23">
        <f t="shared" si="5"/>
        <v>1.9961799906107514E-2</v>
      </c>
      <c r="U29" s="109">
        <v>3387</v>
      </c>
      <c r="V29" s="25">
        <f t="shared" si="6"/>
        <v>11</v>
      </c>
      <c r="W29" s="26">
        <f t="shared" si="7"/>
        <v>2.1316365833396269E-2</v>
      </c>
      <c r="X29" s="109">
        <v>3612</v>
      </c>
      <c r="Y29" s="25">
        <f>_xlfn.RANK.EQ(X29,$X$6:$X$37)</f>
        <v>10</v>
      </c>
      <c r="Z29" s="26">
        <f>X29/$X$38</f>
        <v>2.2544283413848631E-2</v>
      </c>
      <c r="AA29" s="109">
        <v>4324.92</v>
      </c>
      <c r="AB29" s="25">
        <f>_xlfn.RANK.EQ(AA29,$AA$6:$AA$37)</f>
        <v>7</v>
      </c>
      <c r="AC29" s="26">
        <f>AA29/$AA$38</f>
        <v>2.6644000673474222E-2</v>
      </c>
    </row>
    <row r="30" spans="1:29" s="5" customFormat="1" ht="13.5" customHeight="1" x14ac:dyDescent="0.25">
      <c r="A30" s="8" t="s">
        <v>35</v>
      </c>
      <c r="B30" s="16"/>
      <c r="C30" s="17" t="s">
        <v>57</v>
      </c>
      <c r="D30" s="16"/>
      <c r="E30" s="17" t="s">
        <v>57</v>
      </c>
      <c r="F30" s="16" t="s">
        <v>57</v>
      </c>
      <c r="G30" s="18" t="s">
        <v>57</v>
      </c>
      <c r="H30" s="39" t="s">
        <v>57</v>
      </c>
      <c r="I30" s="54" t="s">
        <v>57</v>
      </c>
      <c r="J30" s="55" t="s">
        <v>57</v>
      </c>
      <c r="K30" s="39" t="s">
        <v>57</v>
      </c>
      <c r="L30" s="54" t="s">
        <v>57</v>
      </c>
      <c r="M30" s="55" t="s">
        <v>57</v>
      </c>
      <c r="N30" s="39" t="s">
        <v>57</v>
      </c>
      <c r="O30" s="24" t="s">
        <v>57</v>
      </c>
      <c r="P30" s="25" t="s">
        <v>57</v>
      </c>
      <c r="Q30" s="25" t="s">
        <v>57</v>
      </c>
      <c r="R30" s="24" t="s">
        <v>57</v>
      </c>
      <c r="S30" s="25" t="s">
        <v>57</v>
      </c>
      <c r="T30" s="23" t="s">
        <v>57</v>
      </c>
      <c r="U30" s="24" t="s">
        <v>57</v>
      </c>
      <c r="V30" s="25"/>
      <c r="W30" s="26"/>
      <c r="X30" s="24"/>
      <c r="Y30" s="25"/>
      <c r="Z30" s="26"/>
      <c r="AA30" s="24"/>
      <c r="AB30" s="25"/>
      <c r="AC30" s="26"/>
    </row>
    <row r="31" spans="1:29" s="5" customFormat="1" ht="13.5" customHeight="1" x14ac:dyDescent="0.25">
      <c r="A31" s="8" t="s">
        <v>36</v>
      </c>
      <c r="B31" s="16">
        <v>762</v>
      </c>
      <c r="C31" s="17">
        <v>14</v>
      </c>
      <c r="D31" s="16">
        <v>755</v>
      </c>
      <c r="E31" s="17">
        <v>15</v>
      </c>
      <c r="F31" s="30">
        <v>768</v>
      </c>
      <c r="G31" s="18">
        <v>15</v>
      </c>
      <c r="H31" s="39">
        <v>4.7000000000000002E-3</v>
      </c>
      <c r="I31" s="29">
        <v>566</v>
      </c>
      <c r="J31" s="18">
        <f t="shared" si="0"/>
        <v>16</v>
      </c>
      <c r="K31" s="19">
        <f t="shared" si="1"/>
        <v>4.3617644338953794E-3</v>
      </c>
      <c r="L31" s="33">
        <v>475</v>
      </c>
      <c r="M31" s="18">
        <f t="shared" si="2"/>
        <v>15</v>
      </c>
      <c r="N31" s="19">
        <f t="shared" si="3"/>
        <v>3.0519538930081341E-3</v>
      </c>
      <c r="O31" s="109">
        <v>798</v>
      </c>
      <c r="P31" s="106">
        <v>15</v>
      </c>
      <c r="Q31" s="117">
        <v>5.2385578867211093E-3</v>
      </c>
      <c r="R31" s="109">
        <v>597</v>
      </c>
      <c r="S31" s="25">
        <f t="shared" si="4"/>
        <v>15</v>
      </c>
      <c r="T31" s="23">
        <f t="shared" si="5"/>
        <v>3.8393023659620443E-3</v>
      </c>
      <c r="U31" s="109">
        <v>494</v>
      </c>
      <c r="V31" s="25">
        <f t="shared" si="6"/>
        <v>15</v>
      </c>
      <c r="W31" s="26">
        <f t="shared" si="7"/>
        <v>3.1090300329783753E-3</v>
      </c>
      <c r="X31" s="109">
        <v>526</v>
      </c>
      <c r="Y31" s="25">
        <f>_xlfn.RANK.EQ(X31,$X$6:$X$37)</f>
        <v>15</v>
      </c>
      <c r="Z31" s="26">
        <f>X31/$X$38</f>
        <v>3.2830268758816112E-3</v>
      </c>
      <c r="AA31" s="109">
        <v>576.51</v>
      </c>
      <c r="AB31" s="25">
        <f>_xlfn.RANK.EQ(AA31,$AA$6:$AA$37)</f>
        <v>15</v>
      </c>
      <c r="AC31" s="26">
        <f>AA31/$AA$38</f>
        <v>3.551633978955593E-3</v>
      </c>
    </row>
    <row r="32" spans="1:29" s="5" customFormat="1" ht="13.5" customHeight="1" x14ac:dyDescent="0.25">
      <c r="A32" s="8" t="s">
        <v>37</v>
      </c>
      <c r="B32" s="16"/>
      <c r="C32" s="17" t="s">
        <v>57</v>
      </c>
      <c r="D32" s="16"/>
      <c r="E32" s="17" t="s">
        <v>57</v>
      </c>
      <c r="F32" s="16" t="s">
        <v>57</v>
      </c>
      <c r="G32" s="18" t="s">
        <v>57</v>
      </c>
      <c r="H32" s="39" t="s">
        <v>57</v>
      </c>
      <c r="I32" s="29">
        <v>1309</v>
      </c>
      <c r="J32" s="18">
        <f t="shared" si="0"/>
        <v>14</v>
      </c>
      <c r="K32" s="19">
        <f t="shared" si="1"/>
        <v>1.0087543540581364E-2</v>
      </c>
      <c r="L32" s="32" t="s">
        <v>57</v>
      </c>
      <c r="M32" s="42" t="s">
        <v>57</v>
      </c>
      <c r="N32" s="60" t="s">
        <v>57</v>
      </c>
      <c r="O32" s="24" t="s">
        <v>57</v>
      </c>
      <c r="P32" s="25" t="s">
        <v>57</v>
      </c>
      <c r="Q32" s="25" t="s">
        <v>57</v>
      </c>
      <c r="R32" s="24" t="s">
        <v>57</v>
      </c>
      <c r="S32" s="25" t="s">
        <v>57</v>
      </c>
      <c r="T32" s="23" t="s">
        <v>57</v>
      </c>
      <c r="U32" s="24" t="s">
        <v>57</v>
      </c>
      <c r="V32" s="25"/>
      <c r="W32" s="26"/>
      <c r="X32" s="24"/>
      <c r="Y32" s="25"/>
      <c r="Z32" s="26"/>
      <c r="AA32" s="24"/>
      <c r="AB32" s="25"/>
      <c r="AC32" s="26"/>
    </row>
    <row r="33" spans="1:29" s="5" customFormat="1" ht="13.5" customHeight="1" x14ac:dyDescent="0.25">
      <c r="A33" s="8" t="s">
        <v>38</v>
      </c>
      <c r="B33" s="16">
        <v>106</v>
      </c>
      <c r="C33" s="17">
        <v>17</v>
      </c>
      <c r="D33" s="16">
        <v>43</v>
      </c>
      <c r="E33" s="17">
        <v>18</v>
      </c>
      <c r="F33" s="30">
        <v>52</v>
      </c>
      <c r="G33" s="18">
        <v>17</v>
      </c>
      <c r="H33" s="39">
        <v>2.9999999999999997E-4</v>
      </c>
      <c r="I33" s="29">
        <v>89</v>
      </c>
      <c r="J33" s="18">
        <f t="shared" si="0"/>
        <v>18</v>
      </c>
      <c r="K33" s="19">
        <f t="shared" si="1"/>
        <v>6.8586048518849609E-4</v>
      </c>
      <c r="L33" s="33">
        <v>100</v>
      </c>
      <c r="M33" s="18">
        <f t="shared" si="2"/>
        <v>17</v>
      </c>
      <c r="N33" s="19">
        <f t="shared" si="3"/>
        <v>6.4251660905434405E-4</v>
      </c>
      <c r="O33" s="109">
        <v>92</v>
      </c>
      <c r="P33" s="106">
        <v>17</v>
      </c>
      <c r="Q33" s="117">
        <v>6.0394401701546621E-4</v>
      </c>
      <c r="R33" s="109">
        <v>102</v>
      </c>
      <c r="S33" s="25">
        <f t="shared" si="4"/>
        <v>17</v>
      </c>
      <c r="T33" s="23">
        <f t="shared" si="5"/>
        <v>6.5596120825482163E-4</v>
      </c>
      <c r="U33" s="109">
        <v>116</v>
      </c>
      <c r="V33" s="25">
        <f t="shared" si="6"/>
        <v>17</v>
      </c>
      <c r="W33" s="26">
        <f t="shared" si="7"/>
        <v>7.3005563527427434E-4</v>
      </c>
      <c r="X33" s="109">
        <v>126</v>
      </c>
      <c r="Y33" s="25">
        <f>_xlfn.RANK.EQ(X33,$X$6:$X$37)</f>
        <v>17</v>
      </c>
      <c r="Z33" s="26">
        <f>X33/$X$38</f>
        <v>7.8642849118076624E-4</v>
      </c>
      <c r="AA33" s="109">
        <v>138.07</v>
      </c>
      <c r="AB33" s="25">
        <f>_xlfn.RANK.EQ(AA33,$AA$6:$AA$37)</f>
        <v>17</v>
      </c>
      <c r="AC33" s="26">
        <f>AA33/$AA$38</f>
        <v>8.5059080237012143E-4</v>
      </c>
    </row>
    <row r="34" spans="1:29" s="5" customFormat="1" ht="13.5" customHeight="1" x14ac:dyDescent="0.25">
      <c r="A34" s="8" t="s">
        <v>39</v>
      </c>
      <c r="B34" s="16">
        <v>3406</v>
      </c>
      <c r="C34" s="17">
        <v>10</v>
      </c>
      <c r="D34" s="16">
        <v>3075</v>
      </c>
      <c r="E34" s="17">
        <v>11</v>
      </c>
      <c r="F34" s="35">
        <v>2874</v>
      </c>
      <c r="G34" s="18">
        <v>10</v>
      </c>
      <c r="H34" s="39">
        <v>1.78E-2</v>
      </c>
      <c r="I34" s="29">
        <v>2692</v>
      </c>
      <c r="J34" s="18">
        <f t="shared" si="0"/>
        <v>9</v>
      </c>
      <c r="K34" s="19">
        <f t="shared" si="1"/>
        <v>2.074535310255541E-2</v>
      </c>
      <c r="L34" s="21">
        <v>3469</v>
      </c>
      <c r="M34" s="18">
        <f t="shared" si="2"/>
        <v>8</v>
      </c>
      <c r="N34" s="19">
        <f t="shared" si="3"/>
        <v>2.2288901168095194E-2</v>
      </c>
      <c r="O34" s="109">
        <v>3535</v>
      </c>
      <c r="P34" s="106">
        <v>8</v>
      </c>
      <c r="Q34" s="117">
        <v>2.3205892392931228E-2</v>
      </c>
      <c r="R34" s="109">
        <v>3337</v>
      </c>
      <c r="S34" s="25">
        <f t="shared" si="4"/>
        <v>8</v>
      </c>
      <c r="T34" s="23">
        <f t="shared" si="5"/>
        <v>2.1460221097513135E-2</v>
      </c>
      <c r="U34" s="109">
        <v>3681</v>
      </c>
      <c r="V34" s="25">
        <f t="shared" si="6"/>
        <v>8</v>
      </c>
      <c r="W34" s="26">
        <f t="shared" si="7"/>
        <v>2.3166679253832791E-2</v>
      </c>
      <c r="X34" s="109">
        <v>3126</v>
      </c>
      <c r="Y34" s="25">
        <f>_xlfn.RANK.EQ(X34,$X$6:$X$37)</f>
        <v>11</v>
      </c>
      <c r="Z34" s="26">
        <f>X34/$X$38</f>
        <v>1.9510916376437103E-2</v>
      </c>
      <c r="AA34" s="109">
        <v>2581.67</v>
      </c>
      <c r="AB34" s="25">
        <f>_xlfn.RANK.EQ(AA34,$AA$6:$AA$37)</f>
        <v>11</v>
      </c>
      <c r="AC34" s="26">
        <f>AA34/$AA$38</f>
        <v>1.590457562652909E-2</v>
      </c>
    </row>
    <row r="35" spans="1:29" s="5" customFormat="1" ht="13.5" customHeight="1" x14ac:dyDescent="0.25">
      <c r="A35" s="8" t="s">
        <v>40</v>
      </c>
      <c r="B35" s="16">
        <v>2130</v>
      </c>
      <c r="C35" s="17">
        <v>11</v>
      </c>
      <c r="D35" s="16">
        <v>2206</v>
      </c>
      <c r="E35" s="17">
        <v>13</v>
      </c>
      <c r="F35" s="35">
        <v>1747</v>
      </c>
      <c r="G35" s="18">
        <v>13</v>
      </c>
      <c r="H35" s="39">
        <v>1.0800000000000001E-2</v>
      </c>
      <c r="I35" s="29">
        <v>2024</v>
      </c>
      <c r="J35" s="18">
        <f t="shared" si="0"/>
        <v>11</v>
      </c>
      <c r="K35" s="19">
        <f t="shared" si="1"/>
        <v>1.5597546314848495E-2</v>
      </c>
      <c r="L35" s="21">
        <v>2072</v>
      </c>
      <c r="M35" s="18">
        <f t="shared" si="2"/>
        <v>12</v>
      </c>
      <c r="N35" s="19">
        <f t="shared" si="3"/>
        <v>1.3312944139606009E-2</v>
      </c>
      <c r="O35" s="109">
        <v>2084</v>
      </c>
      <c r="P35" s="106">
        <v>12</v>
      </c>
      <c r="Q35" s="117">
        <v>1.368064490717643E-2</v>
      </c>
      <c r="R35" s="109">
        <v>2115</v>
      </c>
      <c r="S35" s="25">
        <f t="shared" si="4"/>
        <v>12</v>
      </c>
      <c r="T35" s="23">
        <f t="shared" si="5"/>
        <v>1.360154858293086E-2</v>
      </c>
      <c r="U35" s="109">
        <v>1983</v>
      </c>
      <c r="V35" s="25">
        <f t="shared" si="6"/>
        <v>13</v>
      </c>
      <c r="W35" s="26">
        <f t="shared" si="7"/>
        <v>1.2480175213352466E-2</v>
      </c>
      <c r="X35" s="109">
        <v>1963</v>
      </c>
      <c r="Y35" s="25">
        <f>_xlfn.RANK.EQ(X35,$X$6:$X$37)</f>
        <v>12</v>
      </c>
      <c r="Z35" s="26">
        <f>X35/$X$38</f>
        <v>1.2252056572919397E-2</v>
      </c>
      <c r="AA35" s="109">
        <v>2167.13</v>
      </c>
      <c r="AB35" s="25">
        <f>_xlfn.RANK.EQ(AA35,$AA$6:$AA$37)</f>
        <v>13</v>
      </c>
      <c r="AC35" s="26">
        <f>AA35/$AA$38</f>
        <v>1.335077022916174E-2</v>
      </c>
    </row>
    <row r="36" spans="1:29" s="5" customFormat="1" ht="13.5" customHeight="1" x14ac:dyDescent="0.25">
      <c r="A36" s="8" t="s">
        <v>41</v>
      </c>
      <c r="B36" s="16"/>
      <c r="C36" s="17" t="s">
        <v>57</v>
      </c>
      <c r="D36" s="16"/>
      <c r="E36" s="17" t="s">
        <v>57</v>
      </c>
      <c r="F36" s="16" t="s">
        <v>57</v>
      </c>
      <c r="G36" s="18" t="s">
        <v>57</v>
      </c>
      <c r="H36" s="39" t="s">
        <v>57</v>
      </c>
      <c r="I36" s="54" t="s">
        <v>57</v>
      </c>
      <c r="J36" s="55" t="s">
        <v>57</v>
      </c>
      <c r="K36" s="39" t="s">
        <v>57</v>
      </c>
      <c r="L36" s="54" t="s">
        <v>57</v>
      </c>
      <c r="M36" s="55" t="s">
        <v>57</v>
      </c>
      <c r="N36" s="39" t="s">
        <v>57</v>
      </c>
      <c r="O36" s="24" t="s">
        <v>57</v>
      </c>
      <c r="P36" s="25" t="s">
        <v>57</v>
      </c>
      <c r="Q36" s="25" t="s">
        <v>57</v>
      </c>
      <c r="R36" s="24" t="s">
        <v>57</v>
      </c>
      <c r="S36" s="25" t="s">
        <v>57</v>
      </c>
      <c r="T36" s="23" t="s">
        <v>57</v>
      </c>
      <c r="U36" s="24" t="s">
        <v>57</v>
      </c>
      <c r="V36" s="25"/>
      <c r="W36" s="26"/>
      <c r="X36" s="24" t="s">
        <v>57</v>
      </c>
      <c r="Y36" s="25"/>
      <c r="Z36" s="26"/>
      <c r="AA36" s="24"/>
      <c r="AB36" s="25"/>
      <c r="AC36" s="26"/>
    </row>
    <row r="37" spans="1:29" s="5" customFormat="1" ht="13.5" customHeight="1" x14ac:dyDescent="0.25">
      <c r="A37" s="8" t="s">
        <v>42</v>
      </c>
      <c r="B37" s="16">
        <v>5083</v>
      </c>
      <c r="C37" s="17">
        <v>6</v>
      </c>
      <c r="D37" s="16">
        <v>5169</v>
      </c>
      <c r="E37" s="17">
        <v>8</v>
      </c>
      <c r="F37" s="35">
        <v>5260</v>
      </c>
      <c r="G37" s="18">
        <v>6</v>
      </c>
      <c r="H37" s="39">
        <v>3.2500000000000001E-2</v>
      </c>
      <c r="I37" s="29">
        <v>5431</v>
      </c>
      <c r="J37" s="18">
        <f t="shared" si="0"/>
        <v>5</v>
      </c>
      <c r="K37" s="19">
        <f t="shared" si="1"/>
        <v>4.1852902191671031E-2</v>
      </c>
      <c r="L37" s="21">
        <v>5456</v>
      </c>
      <c r="M37" s="18">
        <f t="shared" si="2"/>
        <v>6</v>
      </c>
      <c r="N37" s="19">
        <f t="shared" si="3"/>
        <v>3.5055706190005011E-2</v>
      </c>
      <c r="O37" s="110">
        <v>5616</v>
      </c>
      <c r="P37" s="107">
        <v>6</v>
      </c>
      <c r="Q37" s="121">
        <v>3.6866843473465853E-2</v>
      </c>
      <c r="R37" s="110">
        <v>5781</v>
      </c>
      <c r="S37" s="125">
        <f t="shared" si="4"/>
        <v>6</v>
      </c>
      <c r="T37" s="126">
        <f t="shared" si="5"/>
        <v>3.7177566126677684E-2</v>
      </c>
      <c r="U37" s="110">
        <v>5871</v>
      </c>
      <c r="V37" s="125">
        <f t="shared" si="6"/>
        <v>6</v>
      </c>
      <c r="W37" s="139">
        <f t="shared" si="7"/>
        <v>3.6949626161166073E-2</v>
      </c>
      <c r="X37" s="110">
        <v>6007</v>
      </c>
      <c r="Y37" s="125">
        <f>_xlfn.RANK.EQ(X37,$X$6:$X$37)</f>
        <v>6</v>
      </c>
      <c r="Z37" s="139">
        <f>X37/$X$38</f>
        <v>3.749266624224494E-2</v>
      </c>
      <c r="AA37" s="110">
        <v>6325.97</v>
      </c>
      <c r="AB37" s="125">
        <f>_xlfn.RANK.EQ(AA37,$AA$6:$AA$37)</f>
        <v>6</v>
      </c>
      <c r="AC37" s="139">
        <f>AA37/$AA$38</f>
        <v>3.897162235148343E-2</v>
      </c>
    </row>
    <row r="38" spans="1:29" s="5" customFormat="1" ht="13.5" customHeight="1" x14ac:dyDescent="0.25">
      <c r="A38" s="167" t="s">
        <v>43</v>
      </c>
      <c r="B38" s="168">
        <v>165196</v>
      </c>
      <c r="C38" s="169"/>
      <c r="D38" s="168">
        <v>202057</v>
      </c>
      <c r="E38" s="169"/>
      <c r="F38" s="168">
        <v>161796</v>
      </c>
      <c r="G38" s="170"/>
      <c r="H38" s="171">
        <f>SUM(H6:H37)</f>
        <v>0.99980000000000013</v>
      </c>
      <c r="I38" s="168">
        <f>SUM(I6:I37)</f>
        <v>129764</v>
      </c>
      <c r="J38" s="170"/>
      <c r="K38" s="171">
        <f>SUM(K6:K37)</f>
        <v>0.99999999999999989</v>
      </c>
      <c r="L38" s="168">
        <f>SUM(L6:L37)</f>
        <v>155638</v>
      </c>
      <c r="M38" s="170"/>
      <c r="N38" s="171">
        <f>SUM(N6:N37)</f>
        <v>1</v>
      </c>
      <c r="O38" s="172">
        <v>152332</v>
      </c>
      <c r="P38" s="173"/>
      <c r="Q38" s="174">
        <v>1</v>
      </c>
      <c r="R38" s="175">
        <f>SUM(R6:R37)</f>
        <v>155497</v>
      </c>
      <c r="S38" s="176"/>
      <c r="T38" s="177">
        <f>SUM(T6:T37)</f>
        <v>0.99999999999999989</v>
      </c>
      <c r="U38" s="175">
        <f>SUM(U6:U37)</f>
        <v>158892</v>
      </c>
      <c r="V38" s="176"/>
      <c r="W38" s="177">
        <f>SUM(W6:W37)</f>
        <v>0.99999999999999978</v>
      </c>
      <c r="X38" s="175">
        <f>SUM(X6:X37)</f>
        <v>160218</v>
      </c>
      <c r="Y38" s="176"/>
      <c r="Z38" s="177">
        <f>SUM(Z6:Z37)</f>
        <v>0.99999999999999989</v>
      </c>
      <c r="AA38" s="175">
        <f>SUM(AA6:AA37)</f>
        <v>162322.47000000003</v>
      </c>
      <c r="AB38" s="176"/>
      <c r="AC38" s="177">
        <f>SUM(AC6:AC37)</f>
        <v>0.99999999999999978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>
      <c r="B45" s="11"/>
      <c r="C45" s="11"/>
      <c r="D45" s="11"/>
      <c r="E45" s="11"/>
    </row>
  </sheetData>
  <pageMargins left="0.79" right="0.79" top="0.98" bottom="0.98" header="0" footer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10.42578125" style="6" customWidth="1"/>
    <col min="3" max="3" width="7.42578125" style="6" customWidth="1"/>
    <col min="4" max="4" width="10.4257812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15" width="9.85546875" style="6" customWidth="1"/>
    <col min="16" max="17" width="8.85546875" style="6" customWidth="1"/>
    <col min="18" max="18" width="9.85546875" style="6" customWidth="1"/>
    <col min="19" max="20" width="8.85546875" style="6" customWidth="1"/>
    <col min="21" max="21" width="9.5703125" style="6" customWidth="1"/>
    <col min="22" max="23" width="8.85546875" style="6" customWidth="1"/>
    <col min="24" max="24" width="9.85546875" style="6" bestFit="1" customWidth="1"/>
    <col min="25" max="26" width="8.85546875" style="6"/>
    <col min="27" max="27" width="9.85546875" style="6" bestFit="1" customWidth="1"/>
    <col min="28" max="16384" width="8.85546875" style="6"/>
  </cols>
  <sheetData>
    <row r="1" spans="1:29" x14ac:dyDescent="0.25">
      <c r="A1" s="4" t="s">
        <v>67</v>
      </c>
      <c r="B1" s="4"/>
      <c r="C1" s="5"/>
      <c r="D1" s="5"/>
      <c r="E1" s="5"/>
      <c r="F1" s="12"/>
      <c r="G1" s="5"/>
      <c r="H1" s="5"/>
      <c r="I1" s="5"/>
      <c r="J1" s="5"/>
      <c r="K1" s="5"/>
      <c r="L1" s="5"/>
    </row>
    <row r="2" spans="1:29" s="5" customFormat="1" x14ac:dyDescent="0.25">
      <c r="A2" s="2" t="s">
        <v>122</v>
      </c>
      <c r="B2" s="2"/>
      <c r="H2" s="7"/>
    </row>
    <row r="3" spans="1:29" s="5" customFormat="1" x14ac:dyDescent="0.25">
      <c r="A3" s="2" t="s">
        <v>66</v>
      </c>
      <c r="B3" s="2"/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29">
        <v>8923</v>
      </c>
      <c r="C6" s="17">
        <f>_xlfn.RANK.EQ(B6,$B$6:$B$37)</f>
        <v>17</v>
      </c>
      <c r="D6" s="16">
        <v>8440</v>
      </c>
      <c r="E6" s="17">
        <v>17</v>
      </c>
      <c r="F6" s="35">
        <v>8348</v>
      </c>
      <c r="G6" s="18">
        <v>16</v>
      </c>
      <c r="H6" s="39">
        <v>3.5000000000000001E-3</v>
      </c>
      <c r="I6" s="20">
        <v>8625</v>
      </c>
      <c r="J6" s="18">
        <f>_xlfn.RANK.EQ(I6,$I$6:$I$37)</f>
        <v>16</v>
      </c>
      <c r="K6" s="19">
        <f>I6/$I$38</f>
        <v>3.509438660708691E-3</v>
      </c>
      <c r="L6" s="21">
        <v>9073</v>
      </c>
      <c r="M6" s="18">
        <f>_xlfn.RANK.EQ(L6,$L$6:$L$37)</f>
        <v>17</v>
      </c>
      <c r="N6" s="19">
        <f>L6/$L$38</f>
        <v>3.9140606362322175E-3</v>
      </c>
      <c r="O6" s="109">
        <v>6294</v>
      </c>
      <c r="P6" s="106">
        <v>17</v>
      </c>
      <c r="Q6" s="117">
        <v>2.5014963669878786E-3</v>
      </c>
      <c r="R6" s="108">
        <v>5915</v>
      </c>
      <c r="S6" s="105">
        <f>_xlfn.RANK.EQ(R6,$R$6:$R$37)</f>
        <v>17</v>
      </c>
      <c r="T6" s="137">
        <f>R6/$R$38</f>
        <v>2.3040702774544679E-3</v>
      </c>
      <c r="U6" s="108">
        <v>6364</v>
      </c>
      <c r="V6" s="105">
        <f>_xlfn.RANK.EQ(U6,$U$6:$U$37)</f>
        <v>17</v>
      </c>
      <c r="W6" s="111">
        <f>U6/$U$38</f>
        <v>2.3992215724854072E-3</v>
      </c>
      <c r="X6" s="108">
        <v>7120</v>
      </c>
      <c r="Y6" s="105">
        <f t="shared" ref="Y6:Y37" si="0">_xlfn.RANK.EQ(X6,$X$6:$X$37)</f>
        <v>17</v>
      </c>
      <c r="Z6" s="137">
        <f t="shared" ref="Z6:Z37" si="1">X6/$X$38</f>
        <v>2.6174613345450121E-3</v>
      </c>
      <c r="AA6" s="108">
        <v>7195.63</v>
      </c>
      <c r="AB6" s="105">
        <f>_xlfn.RANK.EQ(AA6,$AA$6:$AA$37)</f>
        <v>18</v>
      </c>
      <c r="AC6" s="111">
        <f>AA6/$AA$38</f>
        <v>2.5965789107653806E-3</v>
      </c>
    </row>
    <row r="7" spans="1:29" s="5" customFormat="1" ht="13.5" customHeight="1" x14ac:dyDescent="0.25">
      <c r="A7" s="8" t="s">
        <v>12</v>
      </c>
      <c r="B7" s="129">
        <v>19108</v>
      </c>
      <c r="C7" s="17">
        <f t="shared" ref="C7:C37" si="2">_xlfn.RANK.EQ(B7,$B$6:$B$37)</f>
        <v>12</v>
      </c>
      <c r="D7" s="16">
        <v>17921</v>
      </c>
      <c r="E7" s="17">
        <v>12</v>
      </c>
      <c r="F7" s="35">
        <v>7327</v>
      </c>
      <c r="G7" s="18">
        <v>18</v>
      </c>
      <c r="H7" s="39">
        <v>3.0999999999999999E-3</v>
      </c>
      <c r="I7" s="20">
        <v>7989</v>
      </c>
      <c r="J7" s="18">
        <f t="shared" ref="J7:J37" si="3">_xlfn.RANK.EQ(I7,$I$6:$I$37)</f>
        <v>17</v>
      </c>
      <c r="K7" s="19">
        <f t="shared" ref="K7:K37" si="4">I7/$I$38</f>
        <v>3.250655705553824E-3</v>
      </c>
      <c r="L7" s="21">
        <v>17859</v>
      </c>
      <c r="M7" s="18">
        <f t="shared" ref="M7:M37" si="5">_xlfn.RANK.EQ(L7,$L$6:$L$37)</f>
        <v>12</v>
      </c>
      <c r="N7" s="19">
        <f t="shared" ref="N7:N37" si="6">L7/$L$38</f>
        <v>7.7043104708995006E-3</v>
      </c>
      <c r="O7" s="109">
        <v>25090</v>
      </c>
      <c r="P7" s="106">
        <v>10</v>
      </c>
      <c r="Q7" s="117">
        <v>9.9718055048817738E-3</v>
      </c>
      <c r="R7" s="109">
        <v>25516</v>
      </c>
      <c r="S7" s="106">
        <f t="shared" ref="S7:S37" si="7">_xlfn.RANK.EQ(R7,$R$6:$R$37)</f>
        <v>10</v>
      </c>
      <c r="T7" s="117">
        <f t="shared" ref="T7:T37" si="8">R7/$R$38</f>
        <v>9.9392488925660518E-3</v>
      </c>
      <c r="U7" s="109">
        <v>24395</v>
      </c>
      <c r="V7" s="106">
        <f t="shared" ref="V7:V37" si="9">_xlfn.RANK.EQ(U7,$U$6:$U$37)</f>
        <v>10</v>
      </c>
      <c r="W7" s="112">
        <f t="shared" ref="W7:W37" si="10">U7/$U$38</f>
        <v>9.1968903615307213E-3</v>
      </c>
      <c r="X7" s="109">
        <v>23828</v>
      </c>
      <c r="Y7" s="106">
        <f t="shared" si="0"/>
        <v>10</v>
      </c>
      <c r="Z7" s="117">
        <f t="shared" si="1"/>
        <v>8.7596725673509193E-3</v>
      </c>
      <c r="AA7" s="109">
        <v>24427.27</v>
      </c>
      <c r="AB7" s="106">
        <f t="shared" ref="AB7:AB37" si="11">_xlfn.RANK.EQ(AA7,$AA$6:$AA$37)</f>
        <v>11</v>
      </c>
      <c r="AC7" s="112">
        <f t="shared" ref="AC7:AC37" si="12">AA7/$AA$38</f>
        <v>8.8147019968469551E-3</v>
      </c>
    </row>
    <row r="8" spans="1:29" s="5" customFormat="1" ht="13.5" customHeight="1" x14ac:dyDescent="0.25">
      <c r="A8" s="8" t="s">
        <v>13</v>
      </c>
      <c r="B8" s="129">
        <v>442</v>
      </c>
      <c r="C8" s="17">
        <f t="shared" si="2"/>
        <v>29</v>
      </c>
      <c r="D8" s="16">
        <v>437</v>
      </c>
      <c r="E8" s="17">
        <v>29</v>
      </c>
      <c r="F8" s="30">
        <v>456</v>
      </c>
      <c r="G8" s="18">
        <v>29</v>
      </c>
      <c r="H8" s="39">
        <v>2.0000000000000001E-4</v>
      </c>
      <c r="I8" s="34">
        <v>456</v>
      </c>
      <c r="J8" s="18">
        <f t="shared" si="3"/>
        <v>28</v>
      </c>
      <c r="K8" s="19">
        <f t="shared" si="4"/>
        <v>1.8554249614877253E-4</v>
      </c>
      <c r="L8" s="33">
        <v>457</v>
      </c>
      <c r="M8" s="18">
        <f t="shared" si="5"/>
        <v>30</v>
      </c>
      <c r="N8" s="19">
        <f t="shared" si="6"/>
        <v>1.9714821015740365E-4</v>
      </c>
      <c r="O8" s="109">
        <v>396</v>
      </c>
      <c r="P8" s="106">
        <v>30</v>
      </c>
      <c r="Q8" s="117">
        <v>1.5738680669323166E-4</v>
      </c>
      <c r="R8" s="109">
        <v>476</v>
      </c>
      <c r="S8" s="106">
        <f t="shared" si="7"/>
        <v>30</v>
      </c>
      <c r="T8" s="117">
        <f t="shared" si="8"/>
        <v>1.8541630635136546E-4</v>
      </c>
      <c r="U8" s="109">
        <v>489</v>
      </c>
      <c r="V8" s="106">
        <f t="shared" si="9"/>
        <v>30</v>
      </c>
      <c r="W8" s="112">
        <f t="shared" si="10"/>
        <v>1.843525061196361E-4</v>
      </c>
      <c r="X8" s="109">
        <v>566</v>
      </c>
      <c r="Y8" s="106">
        <f t="shared" si="0"/>
        <v>29</v>
      </c>
      <c r="Z8" s="117">
        <f t="shared" si="1"/>
        <v>2.0807347125737034E-4</v>
      </c>
      <c r="AA8" s="109">
        <v>603.36</v>
      </c>
      <c r="AB8" s="106">
        <f t="shared" si="11"/>
        <v>30</v>
      </c>
      <c r="AC8" s="112">
        <f t="shared" si="12"/>
        <v>2.1772545998048818E-4</v>
      </c>
    </row>
    <row r="9" spans="1:29" s="5" customFormat="1" ht="13.5" customHeight="1" x14ac:dyDescent="0.25">
      <c r="A9" s="8" t="s">
        <v>14</v>
      </c>
      <c r="B9" s="129">
        <v>3466</v>
      </c>
      <c r="C9" s="17">
        <f t="shared" si="2"/>
        <v>22</v>
      </c>
      <c r="D9" s="16">
        <v>3745</v>
      </c>
      <c r="E9" s="17">
        <v>22</v>
      </c>
      <c r="F9" s="35">
        <v>3949</v>
      </c>
      <c r="G9" s="18">
        <v>21</v>
      </c>
      <c r="H9" s="39">
        <v>1.6999999999999999E-3</v>
      </c>
      <c r="I9" s="22">
        <v>3961</v>
      </c>
      <c r="J9" s="18">
        <f t="shared" si="3"/>
        <v>21</v>
      </c>
      <c r="K9" s="19">
        <f t="shared" si="4"/>
        <v>1.6116969895730001E-3</v>
      </c>
      <c r="L9" s="16">
        <v>3961</v>
      </c>
      <c r="M9" s="18">
        <f t="shared" si="5"/>
        <v>21</v>
      </c>
      <c r="N9" s="19">
        <f t="shared" si="6"/>
        <v>1.7087616202045423E-3</v>
      </c>
      <c r="O9" s="109">
        <v>4162</v>
      </c>
      <c r="P9" s="106">
        <v>20</v>
      </c>
      <c r="Q9" s="117">
        <v>1.6541512360031064E-3</v>
      </c>
      <c r="R9" s="109">
        <v>4125</v>
      </c>
      <c r="S9" s="106">
        <f t="shared" si="7"/>
        <v>21</v>
      </c>
      <c r="T9" s="117">
        <f t="shared" si="8"/>
        <v>1.6068114783600474E-3</v>
      </c>
      <c r="U9" s="109">
        <v>4067</v>
      </c>
      <c r="V9" s="106">
        <f t="shared" si="9"/>
        <v>23</v>
      </c>
      <c r="W9" s="112">
        <f t="shared" si="10"/>
        <v>1.5332548924101431E-3</v>
      </c>
      <c r="X9" s="109">
        <v>4214</v>
      </c>
      <c r="Y9" s="106">
        <f t="shared" si="0"/>
        <v>23</v>
      </c>
      <c r="Z9" s="117">
        <f t="shared" si="1"/>
        <v>1.549154784237736E-3</v>
      </c>
      <c r="AA9" s="109">
        <v>4391.49</v>
      </c>
      <c r="AB9" s="106">
        <f t="shared" si="11"/>
        <v>24</v>
      </c>
      <c r="AC9" s="112">
        <f t="shared" si="12"/>
        <v>1.5846910306445802E-3</v>
      </c>
    </row>
    <row r="10" spans="1:29" s="5" customFormat="1" ht="13.5" customHeight="1" x14ac:dyDescent="0.25">
      <c r="A10" s="8" t="s">
        <v>15</v>
      </c>
      <c r="B10" s="129">
        <v>4118</v>
      </c>
      <c r="C10" s="17">
        <f t="shared" si="2"/>
        <v>21</v>
      </c>
      <c r="D10" s="16">
        <v>4282</v>
      </c>
      <c r="E10" s="17">
        <v>19</v>
      </c>
      <c r="F10" s="35">
        <v>4422</v>
      </c>
      <c r="G10" s="18">
        <v>19</v>
      </c>
      <c r="H10" s="39">
        <v>1.9E-3</v>
      </c>
      <c r="I10" s="16">
        <v>4469</v>
      </c>
      <c r="J10" s="18">
        <f t="shared" si="3"/>
        <v>19</v>
      </c>
      <c r="K10" s="19">
        <f t="shared" si="4"/>
        <v>1.8183978405457554E-3</v>
      </c>
      <c r="L10" s="16">
        <v>4600</v>
      </c>
      <c r="M10" s="18">
        <f t="shared" si="5"/>
        <v>19</v>
      </c>
      <c r="N10" s="19">
        <f t="shared" si="6"/>
        <v>1.9844239972080019E-3</v>
      </c>
      <c r="O10" s="109">
        <v>4721</v>
      </c>
      <c r="P10" s="106">
        <v>18</v>
      </c>
      <c r="Q10" s="117">
        <v>1.8763209959564309E-3</v>
      </c>
      <c r="R10" s="109">
        <v>4892</v>
      </c>
      <c r="S10" s="106">
        <f t="shared" si="7"/>
        <v>18</v>
      </c>
      <c r="T10" s="117">
        <f t="shared" si="8"/>
        <v>1.9055810308211761E-3</v>
      </c>
      <c r="U10" s="109">
        <v>4822</v>
      </c>
      <c r="V10" s="106">
        <f t="shared" si="9"/>
        <v>19</v>
      </c>
      <c r="W10" s="112">
        <f t="shared" si="10"/>
        <v>1.8178891298750212E-3</v>
      </c>
      <c r="X10" s="109">
        <v>4928</v>
      </c>
      <c r="Y10" s="106">
        <f t="shared" si="0"/>
        <v>22</v>
      </c>
      <c r="Z10" s="117">
        <f t="shared" si="1"/>
        <v>1.8116361596401433E-3</v>
      </c>
      <c r="AA10" s="109">
        <v>4892.17</v>
      </c>
      <c r="AB10" s="106">
        <f t="shared" si="11"/>
        <v>23</v>
      </c>
      <c r="AC10" s="112">
        <f t="shared" si="12"/>
        <v>1.7653639014066972E-3</v>
      </c>
    </row>
    <row r="11" spans="1:29" s="5" customFormat="1" ht="13.5" customHeight="1" x14ac:dyDescent="0.25">
      <c r="A11" s="8" t="s">
        <v>16</v>
      </c>
      <c r="B11" s="129">
        <v>4185</v>
      </c>
      <c r="C11" s="17">
        <f t="shared" si="2"/>
        <v>20</v>
      </c>
      <c r="D11" s="16">
        <v>4253</v>
      </c>
      <c r="E11" s="17">
        <v>20</v>
      </c>
      <c r="F11" s="35">
        <v>3822</v>
      </c>
      <c r="G11" s="18">
        <v>22</v>
      </c>
      <c r="H11" s="39">
        <v>1.6000000000000001E-3</v>
      </c>
      <c r="I11" s="16">
        <v>3848</v>
      </c>
      <c r="J11" s="18">
        <f t="shared" si="3"/>
        <v>22</v>
      </c>
      <c r="K11" s="19">
        <f t="shared" si="4"/>
        <v>1.5657182569747297E-3</v>
      </c>
      <c r="L11" s="16">
        <v>3902</v>
      </c>
      <c r="M11" s="18">
        <f t="shared" si="5"/>
        <v>22</v>
      </c>
      <c r="N11" s="19">
        <f t="shared" si="6"/>
        <v>1.6833092254577441E-3</v>
      </c>
      <c r="O11" s="109">
        <v>2759</v>
      </c>
      <c r="P11" s="106">
        <v>23</v>
      </c>
      <c r="Q11" s="117">
        <v>1.0965409082490558E-3</v>
      </c>
      <c r="R11" s="109">
        <v>3993</v>
      </c>
      <c r="S11" s="106">
        <f t="shared" si="7"/>
        <v>22</v>
      </c>
      <c r="T11" s="117">
        <f t="shared" si="8"/>
        <v>1.5553935110525258E-3</v>
      </c>
      <c r="U11" s="109">
        <v>4489</v>
      </c>
      <c r="V11" s="106">
        <f t="shared" si="9"/>
        <v>22</v>
      </c>
      <c r="W11" s="112">
        <f t="shared" si="10"/>
        <v>1.6923484661984589E-3</v>
      </c>
      <c r="X11" s="109">
        <v>4934</v>
      </c>
      <c r="Y11" s="106">
        <f t="shared" si="0"/>
        <v>21</v>
      </c>
      <c r="Z11" s="117">
        <f t="shared" si="1"/>
        <v>1.813841885483861E-3</v>
      </c>
      <c r="AA11" s="109">
        <v>5125.8500000000004</v>
      </c>
      <c r="AB11" s="106">
        <f t="shared" si="11"/>
        <v>22</v>
      </c>
      <c r="AC11" s="112">
        <f t="shared" si="12"/>
        <v>1.8496884928417285E-3</v>
      </c>
    </row>
    <row r="12" spans="1:29" s="5" customFormat="1" ht="13.5" customHeight="1" x14ac:dyDescent="0.25">
      <c r="A12" s="8" t="s">
        <v>17</v>
      </c>
      <c r="B12" s="129">
        <v>51257</v>
      </c>
      <c r="C12" s="17">
        <f t="shared" si="2"/>
        <v>8</v>
      </c>
      <c r="D12" s="16">
        <v>52498</v>
      </c>
      <c r="E12" s="17">
        <v>8</v>
      </c>
      <c r="F12" s="35">
        <v>57738</v>
      </c>
      <c r="G12" s="18">
        <v>8</v>
      </c>
      <c r="H12" s="39">
        <v>2.4199999999999999E-2</v>
      </c>
      <c r="I12" s="20">
        <v>59289</v>
      </c>
      <c r="J12" s="18">
        <f t="shared" si="3"/>
        <v>8</v>
      </c>
      <c r="K12" s="19">
        <f t="shared" si="4"/>
        <v>2.4124186522290734E-2</v>
      </c>
      <c r="L12" s="21">
        <v>62337</v>
      </c>
      <c r="M12" s="18">
        <f t="shared" si="5"/>
        <v>8</v>
      </c>
      <c r="N12" s="19">
        <f t="shared" si="6"/>
        <v>2.689196493781635E-2</v>
      </c>
      <c r="O12" s="109">
        <v>63536</v>
      </c>
      <c r="P12" s="106">
        <v>8</v>
      </c>
      <c r="Q12" s="117">
        <v>2.5251838762780723E-2</v>
      </c>
      <c r="R12" s="109">
        <v>65948</v>
      </c>
      <c r="S12" s="106">
        <f t="shared" si="7"/>
        <v>8</v>
      </c>
      <c r="T12" s="117">
        <f t="shared" si="8"/>
        <v>2.5688728090882035E-2</v>
      </c>
      <c r="U12" s="109">
        <v>67219</v>
      </c>
      <c r="V12" s="106">
        <f t="shared" si="9"/>
        <v>8</v>
      </c>
      <c r="W12" s="112">
        <f t="shared" si="10"/>
        <v>2.5341495110134601E-2</v>
      </c>
      <c r="X12" s="109">
        <v>38392</v>
      </c>
      <c r="Y12" s="106">
        <f t="shared" si="0"/>
        <v>9</v>
      </c>
      <c r="Z12" s="117">
        <f t="shared" si="1"/>
        <v>1.41137044320017E-2</v>
      </c>
      <c r="AA12" s="109">
        <v>43134.43</v>
      </c>
      <c r="AB12" s="106">
        <f t="shared" si="11"/>
        <v>9</v>
      </c>
      <c r="AC12" s="112">
        <f t="shared" si="12"/>
        <v>1.5565273821178349E-2</v>
      </c>
    </row>
    <row r="13" spans="1:29" s="5" customFormat="1" ht="13.5" customHeight="1" x14ac:dyDescent="0.25">
      <c r="A13" s="8" t="s">
        <v>18</v>
      </c>
      <c r="B13" s="129">
        <v>1422</v>
      </c>
      <c r="C13" s="17">
        <f t="shared" si="2"/>
        <v>26</v>
      </c>
      <c r="D13" s="16">
        <v>1401</v>
      </c>
      <c r="E13" s="17">
        <v>26</v>
      </c>
      <c r="F13" s="35">
        <v>1441</v>
      </c>
      <c r="G13" s="18">
        <v>26</v>
      </c>
      <c r="H13" s="39">
        <v>5.9999999999999995E-4</v>
      </c>
      <c r="I13" s="22">
        <v>1251</v>
      </c>
      <c r="J13" s="18">
        <f t="shared" si="3"/>
        <v>26</v>
      </c>
      <c r="K13" s="19">
        <f t="shared" si="4"/>
        <v>5.0902119009235626E-4</v>
      </c>
      <c r="L13" s="21">
        <v>1282</v>
      </c>
      <c r="M13" s="18">
        <f t="shared" si="5"/>
        <v>27</v>
      </c>
      <c r="N13" s="19">
        <f t="shared" si="6"/>
        <v>5.5305034009144743E-4</v>
      </c>
      <c r="O13" s="109">
        <v>1236</v>
      </c>
      <c r="P13" s="106">
        <v>27</v>
      </c>
      <c r="Q13" s="117">
        <v>4.9123760876978366E-4</v>
      </c>
      <c r="R13" s="109">
        <v>1216</v>
      </c>
      <c r="S13" s="106">
        <f t="shared" si="7"/>
        <v>27</v>
      </c>
      <c r="T13" s="117">
        <f t="shared" si="8"/>
        <v>4.7366854731777395E-4</v>
      </c>
      <c r="U13" s="109">
        <v>1200</v>
      </c>
      <c r="V13" s="106">
        <f t="shared" si="9"/>
        <v>27</v>
      </c>
      <c r="W13" s="112">
        <f t="shared" si="10"/>
        <v>4.5239878802364689E-4</v>
      </c>
      <c r="X13" s="109">
        <v>1199</v>
      </c>
      <c r="Y13" s="106">
        <f t="shared" si="0"/>
        <v>27</v>
      </c>
      <c r="Z13" s="117">
        <f t="shared" si="1"/>
        <v>4.4077754776958842E-4</v>
      </c>
      <c r="AA13" s="109">
        <v>1239.06</v>
      </c>
      <c r="AB13" s="106">
        <f t="shared" si="11"/>
        <v>27</v>
      </c>
      <c r="AC13" s="112">
        <f t="shared" si="12"/>
        <v>4.471209699738525E-4</v>
      </c>
    </row>
    <row r="14" spans="1:29" s="5" customFormat="1" ht="13.5" customHeight="1" x14ac:dyDescent="0.25">
      <c r="A14" s="9" t="s">
        <v>19</v>
      </c>
      <c r="B14" s="130">
        <v>156</v>
      </c>
      <c r="C14" s="17">
        <f t="shared" si="2"/>
        <v>31</v>
      </c>
      <c r="D14" s="24">
        <v>137</v>
      </c>
      <c r="E14" s="23">
        <v>31</v>
      </c>
      <c r="F14" s="30">
        <v>146</v>
      </c>
      <c r="G14" s="25">
        <v>31</v>
      </c>
      <c r="H14" s="40">
        <v>1E-4</v>
      </c>
      <c r="I14" s="24">
        <v>133</v>
      </c>
      <c r="J14" s="25">
        <f t="shared" si="3"/>
        <v>31</v>
      </c>
      <c r="K14" s="26">
        <f t="shared" si="4"/>
        <v>5.4116561376725319E-5</v>
      </c>
      <c r="L14" s="27">
        <v>127</v>
      </c>
      <c r="M14" s="25">
        <f t="shared" si="5"/>
        <v>32</v>
      </c>
      <c r="N14" s="26">
        <f t="shared" si="6"/>
        <v>5.4787358183786134E-5</v>
      </c>
      <c r="O14" s="109">
        <v>150</v>
      </c>
      <c r="P14" s="106">
        <v>32</v>
      </c>
      <c r="Q14" s="117">
        <v>5.9616214656527138E-5</v>
      </c>
      <c r="R14" s="109">
        <v>155</v>
      </c>
      <c r="S14" s="106">
        <f t="shared" si="7"/>
        <v>32</v>
      </c>
      <c r="T14" s="117">
        <f t="shared" si="8"/>
        <v>6.0377158580801778E-5</v>
      </c>
      <c r="U14" s="109">
        <v>161</v>
      </c>
      <c r="V14" s="106">
        <f t="shared" si="9"/>
        <v>32</v>
      </c>
      <c r="W14" s="112">
        <f t="shared" si="10"/>
        <v>6.0696837393172622E-5</v>
      </c>
      <c r="X14" s="109">
        <v>169</v>
      </c>
      <c r="Y14" s="106">
        <f t="shared" si="0"/>
        <v>32</v>
      </c>
      <c r="Z14" s="117">
        <f t="shared" si="1"/>
        <v>6.2127944598048743E-5</v>
      </c>
      <c r="AA14" s="109">
        <v>160.88999999999999</v>
      </c>
      <c r="AB14" s="106">
        <f t="shared" si="11"/>
        <v>32</v>
      </c>
      <c r="AC14" s="112">
        <f t="shared" si="12"/>
        <v>5.8057957531590987E-5</v>
      </c>
    </row>
    <row r="15" spans="1:29" s="5" customFormat="1" ht="13.5" customHeight="1" x14ac:dyDescent="0.25">
      <c r="A15" s="8" t="s">
        <v>20</v>
      </c>
      <c r="B15" s="129">
        <v>76663</v>
      </c>
      <c r="C15" s="17">
        <f t="shared" si="2"/>
        <v>6</v>
      </c>
      <c r="D15" s="16">
        <v>79577</v>
      </c>
      <c r="E15" s="17">
        <v>5</v>
      </c>
      <c r="F15" s="35">
        <v>84943</v>
      </c>
      <c r="G15" s="18">
        <v>5</v>
      </c>
      <c r="H15" s="39">
        <v>3.5700000000000003E-2</v>
      </c>
      <c r="I15" s="16">
        <v>86598</v>
      </c>
      <c r="J15" s="18">
        <f t="shared" si="3"/>
        <v>5</v>
      </c>
      <c r="K15" s="19">
        <f t="shared" si="4"/>
        <v>3.5235984827832023E-2</v>
      </c>
      <c r="L15" s="21">
        <v>80766</v>
      </c>
      <c r="M15" s="18">
        <f t="shared" si="5"/>
        <v>6</v>
      </c>
      <c r="N15" s="19">
        <f t="shared" si="6"/>
        <v>3.4842171425761188E-2</v>
      </c>
      <c r="O15" s="109">
        <v>73090</v>
      </c>
      <c r="P15" s="106">
        <v>7</v>
      </c>
      <c r="Q15" s="117">
        <v>2.9048994194970458E-2</v>
      </c>
      <c r="R15" s="109">
        <v>73560</v>
      </c>
      <c r="S15" s="106">
        <f t="shared" si="7"/>
        <v>7</v>
      </c>
      <c r="T15" s="117">
        <f t="shared" si="8"/>
        <v>2.8653830872282442E-2</v>
      </c>
      <c r="U15" s="109">
        <v>74028</v>
      </c>
      <c r="V15" s="106">
        <f t="shared" si="9"/>
        <v>7</v>
      </c>
      <c r="W15" s="112">
        <f t="shared" si="10"/>
        <v>2.7908481233178777E-2</v>
      </c>
      <c r="X15" s="109">
        <v>74851</v>
      </c>
      <c r="Y15" s="106">
        <f t="shared" si="0"/>
        <v>7</v>
      </c>
      <c r="Z15" s="117">
        <f t="shared" si="1"/>
        <v>2.7516797521352346E-2</v>
      </c>
      <c r="AA15" s="109">
        <v>65517.62</v>
      </c>
      <c r="AB15" s="106">
        <f t="shared" si="11"/>
        <v>7</v>
      </c>
      <c r="AC15" s="112">
        <f t="shared" si="12"/>
        <v>2.3642359373055609E-2</v>
      </c>
    </row>
    <row r="16" spans="1:29" s="5" customFormat="1" ht="13.5" customHeight="1" x14ac:dyDescent="0.25">
      <c r="A16" s="8" t="s">
        <v>21</v>
      </c>
      <c r="B16" s="129">
        <v>77106</v>
      </c>
      <c r="C16" s="17">
        <f t="shared" si="2"/>
        <v>5</v>
      </c>
      <c r="D16" s="16">
        <v>76587</v>
      </c>
      <c r="E16" s="17">
        <v>6</v>
      </c>
      <c r="F16" s="35">
        <v>77468</v>
      </c>
      <c r="G16" s="18">
        <v>6</v>
      </c>
      <c r="H16" s="39">
        <v>3.2500000000000001E-2</v>
      </c>
      <c r="I16" s="22">
        <v>78090</v>
      </c>
      <c r="J16" s="18">
        <f t="shared" si="3"/>
        <v>6</v>
      </c>
      <c r="K16" s="19">
        <f t="shared" si="4"/>
        <v>3.1774152465477296E-2</v>
      </c>
      <c r="L16" s="21">
        <v>85200</v>
      </c>
      <c r="M16" s="18">
        <f t="shared" si="5"/>
        <v>5</v>
      </c>
      <c r="N16" s="19">
        <f t="shared" si="6"/>
        <v>3.6754983600461248E-2</v>
      </c>
      <c r="O16" s="109">
        <v>88498</v>
      </c>
      <c r="P16" s="106">
        <v>5</v>
      </c>
      <c r="Q16" s="117">
        <v>3.5172771764488929E-2</v>
      </c>
      <c r="R16" s="109">
        <v>88876</v>
      </c>
      <c r="S16" s="106">
        <f t="shared" si="7"/>
        <v>4</v>
      </c>
      <c r="T16" s="117">
        <f t="shared" si="8"/>
        <v>3.4619873200176378E-2</v>
      </c>
      <c r="U16" s="109">
        <v>93930</v>
      </c>
      <c r="V16" s="106">
        <f t="shared" si="9"/>
        <v>4</v>
      </c>
      <c r="W16" s="112">
        <f t="shared" si="10"/>
        <v>3.5411515132550961E-2</v>
      </c>
      <c r="X16" s="109">
        <v>77943</v>
      </c>
      <c r="Y16" s="106">
        <f t="shared" si="0"/>
        <v>6</v>
      </c>
      <c r="Z16" s="117">
        <f t="shared" si="1"/>
        <v>2.865348157281487E-2</v>
      </c>
      <c r="AA16" s="109">
        <v>78263.81</v>
      </c>
      <c r="AB16" s="106">
        <f t="shared" si="11"/>
        <v>6</v>
      </c>
      <c r="AC16" s="112">
        <f t="shared" si="12"/>
        <v>2.8241885494688958E-2</v>
      </c>
    </row>
    <row r="17" spans="1:29" s="5" customFormat="1" ht="13.5" customHeight="1" x14ac:dyDescent="0.25">
      <c r="A17" s="8" t="s">
        <v>22</v>
      </c>
      <c r="B17" s="129">
        <v>10628</v>
      </c>
      <c r="C17" s="17">
        <f t="shared" si="2"/>
        <v>16</v>
      </c>
      <c r="D17" s="16">
        <v>10681</v>
      </c>
      <c r="E17" s="17">
        <v>16</v>
      </c>
      <c r="F17" s="35">
        <v>10467</v>
      </c>
      <c r="G17" s="18">
        <v>15</v>
      </c>
      <c r="H17" s="39">
        <v>4.4000000000000003E-3</v>
      </c>
      <c r="I17" s="20">
        <v>10153</v>
      </c>
      <c r="J17" s="18">
        <f t="shared" si="3"/>
        <v>15</v>
      </c>
      <c r="K17" s="19">
        <f t="shared" si="4"/>
        <v>4.131168779382648E-3</v>
      </c>
      <c r="L17" s="21">
        <v>9421</v>
      </c>
      <c r="M17" s="18">
        <f t="shared" si="5"/>
        <v>16</v>
      </c>
      <c r="N17" s="19">
        <f t="shared" si="6"/>
        <v>4.0641866255862139E-3</v>
      </c>
      <c r="O17" s="109">
        <v>9121</v>
      </c>
      <c r="P17" s="106">
        <v>15</v>
      </c>
      <c r="Q17" s="117">
        <v>3.6250632925478939E-3</v>
      </c>
      <c r="R17" s="109">
        <v>9192</v>
      </c>
      <c r="S17" s="106">
        <f t="shared" si="7"/>
        <v>15</v>
      </c>
      <c r="T17" s="117">
        <f t="shared" si="8"/>
        <v>3.5805602688692255E-3</v>
      </c>
      <c r="U17" s="109">
        <v>9143</v>
      </c>
      <c r="V17" s="106">
        <f t="shared" si="9"/>
        <v>16</v>
      </c>
      <c r="W17" s="112">
        <f t="shared" si="10"/>
        <v>3.4469017657501695E-3</v>
      </c>
      <c r="X17" s="109">
        <v>8926</v>
      </c>
      <c r="Y17" s="106">
        <f t="shared" si="0"/>
        <v>16</v>
      </c>
      <c r="Z17" s="117">
        <f t="shared" si="1"/>
        <v>3.2813848135040419E-3</v>
      </c>
      <c r="AA17" s="109">
        <v>9046.14</v>
      </c>
      <c r="AB17" s="106">
        <f t="shared" si="11"/>
        <v>17</v>
      </c>
      <c r="AC17" s="112">
        <f t="shared" si="12"/>
        <v>3.2643446574978341E-3</v>
      </c>
    </row>
    <row r="18" spans="1:29" s="5" customFormat="1" ht="13.5" customHeight="1" x14ac:dyDescent="0.25">
      <c r="A18" s="8" t="s">
        <v>23</v>
      </c>
      <c r="B18" s="129">
        <v>5656</v>
      </c>
      <c r="C18" s="17">
        <f t="shared" si="2"/>
        <v>19</v>
      </c>
      <c r="D18" s="16">
        <v>4150</v>
      </c>
      <c r="E18" s="17">
        <v>21</v>
      </c>
      <c r="F18" s="35">
        <v>4109</v>
      </c>
      <c r="G18" s="18">
        <v>20</v>
      </c>
      <c r="H18" s="39">
        <v>1.6999999999999999E-3</v>
      </c>
      <c r="I18" s="16">
        <v>4156</v>
      </c>
      <c r="J18" s="18">
        <f t="shared" si="3"/>
        <v>20</v>
      </c>
      <c r="K18" s="19">
        <f t="shared" si="4"/>
        <v>1.6910408201629356E-3</v>
      </c>
      <c r="L18" s="21">
        <v>4327</v>
      </c>
      <c r="M18" s="18">
        <f t="shared" si="5"/>
        <v>20</v>
      </c>
      <c r="N18" s="19">
        <f t="shared" si="6"/>
        <v>1.8666527469389182E-3</v>
      </c>
      <c r="O18" s="109">
        <v>4163</v>
      </c>
      <c r="P18" s="106">
        <v>19</v>
      </c>
      <c r="Q18" s="117">
        <v>1.6545486774341498E-3</v>
      </c>
      <c r="R18" s="109">
        <v>4638</v>
      </c>
      <c r="S18" s="106">
        <f t="shared" si="7"/>
        <v>19</v>
      </c>
      <c r="T18" s="117">
        <f t="shared" si="8"/>
        <v>1.8066403967597331E-3</v>
      </c>
      <c r="U18" s="109">
        <v>4750</v>
      </c>
      <c r="V18" s="106">
        <f t="shared" si="9"/>
        <v>20</v>
      </c>
      <c r="W18" s="112">
        <f t="shared" si="10"/>
        <v>1.7907452025936023E-3</v>
      </c>
      <c r="X18" s="109">
        <v>6032</v>
      </c>
      <c r="Y18" s="106">
        <f t="shared" si="0"/>
        <v>19</v>
      </c>
      <c r="Z18" s="117">
        <f t="shared" si="1"/>
        <v>2.2174897148842013E-3</v>
      </c>
      <c r="AA18" s="109">
        <v>6757.59</v>
      </c>
      <c r="AB18" s="106">
        <f t="shared" si="11"/>
        <v>19</v>
      </c>
      <c r="AC18" s="112">
        <f t="shared" si="12"/>
        <v>2.43850999587236E-3</v>
      </c>
    </row>
    <row r="19" spans="1:29" s="5" customFormat="1" ht="13.5" customHeight="1" x14ac:dyDescent="0.25">
      <c r="A19" s="64" t="s">
        <v>24</v>
      </c>
      <c r="B19" s="131">
        <v>1160212</v>
      </c>
      <c r="C19" s="66">
        <f t="shared" si="2"/>
        <v>1</v>
      </c>
      <c r="D19" s="65">
        <v>1173395</v>
      </c>
      <c r="E19" s="66">
        <v>1</v>
      </c>
      <c r="F19" s="70">
        <v>1194867</v>
      </c>
      <c r="G19" s="67">
        <v>1</v>
      </c>
      <c r="H19" s="72">
        <v>0.50180000000000002</v>
      </c>
      <c r="I19" s="65">
        <v>1250613</v>
      </c>
      <c r="J19" s="67">
        <f t="shared" si="3"/>
        <v>1</v>
      </c>
      <c r="K19" s="68">
        <f t="shared" si="4"/>
        <v>0.5088637231054931</v>
      </c>
      <c r="L19" s="69">
        <v>1125670</v>
      </c>
      <c r="M19" s="67">
        <f t="shared" si="5"/>
        <v>1</v>
      </c>
      <c r="N19" s="68">
        <f t="shared" si="6"/>
        <v>0.48561012194285463</v>
      </c>
      <c r="O19" s="114">
        <v>1311541</v>
      </c>
      <c r="P19" s="115">
        <v>1</v>
      </c>
      <c r="Q19" s="118">
        <v>0.52126073191224176</v>
      </c>
      <c r="R19" s="114">
        <v>1363356</v>
      </c>
      <c r="S19" s="115">
        <f t="shared" si="7"/>
        <v>1</v>
      </c>
      <c r="T19" s="118">
        <f t="shared" si="8"/>
        <v>0.53106813815540377</v>
      </c>
      <c r="U19" s="114">
        <v>1414161</v>
      </c>
      <c r="V19" s="115">
        <f t="shared" si="9"/>
        <v>1</v>
      </c>
      <c r="W19" s="116">
        <f t="shared" si="10"/>
        <v>0.53313726872525713</v>
      </c>
      <c r="X19" s="114">
        <v>1504913</v>
      </c>
      <c r="Y19" s="115">
        <f t="shared" si="0"/>
        <v>1</v>
      </c>
      <c r="Z19" s="118">
        <f t="shared" si="1"/>
        <v>0.55323758277445756</v>
      </c>
      <c r="AA19" s="114">
        <v>1503292.62</v>
      </c>
      <c r="AB19" s="115">
        <f t="shared" si="11"/>
        <v>1</v>
      </c>
      <c r="AC19" s="116">
        <f t="shared" si="12"/>
        <v>0.54247062644983635</v>
      </c>
    </row>
    <row r="20" spans="1:29" s="5" customFormat="1" ht="13.5" customHeight="1" x14ac:dyDescent="0.25">
      <c r="A20" s="9" t="s">
        <v>25</v>
      </c>
      <c r="B20" s="130">
        <v>15486</v>
      </c>
      <c r="C20" s="17">
        <f t="shared" si="2"/>
        <v>13</v>
      </c>
      <c r="D20" s="24">
        <v>13394</v>
      </c>
      <c r="E20" s="23">
        <v>15</v>
      </c>
      <c r="F20" s="35">
        <v>14078</v>
      </c>
      <c r="G20" s="25">
        <v>13</v>
      </c>
      <c r="H20" s="40">
        <v>5.8999999999999999E-3</v>
      </c>
      <c r="I20" s="24">
        <v>14149</v>
      </c>
      <c r="J20" s="25">
        <f t="shared" si="3"/>
        <v>13</v>
      </c>
      <c r="K20" s="26">
        <f t="shared" si="4"/>
        <v>5.7571069693179442E-3</v>
      </c>
      <c r="L20" s="28">
        <v>14163</v>
      </c>
      <c r="M20" s="25">
        <f t="shared" si="5"/>
        <v>14</v>
      </c>
      <c r="N20" s="26">
        <f t="shared" si="6"/>
        <v>6.1098689287949846E-3</v>
      </c>
      <c r="O20" s="109">
        <v>14228</v>
      </c>
      <c r="P20" s="106">
        <v>14</v>
      </c>
      <c r="Q20" s="117">
        <v>5.6547966808871211E-3</v>
      </c>
      <c r="R20" s="109">
        <v>14570</v>
      </c>
      <c r="S20" s="106">
        <f t="shared" si="7"/>
        <v>14</v>
      </c>
      <c r="T20" s="117">
        <f t="shared" si="8"/>
        <v>5.6754529065953675E-3</v>
      </c>
      <c r="U20" s="109">
        <v>14637</v>
      </c>
      <c r="V20" s="106">
        <f t="shared" si="9"/>
        <v>14</v>
      </c>
      <c r="W20" s="112">
        <f t="shared" si="10"/>
        <v>5.5181342169184329E-3</v>
      </c>
      <c r="X20" s="109">
        <v>14779</v>
      </c>
      <c r="Y20" s="106">
        <f t="shared" si="0"/>
        <v>15</v>
      </c>
      <c r="Z20" s="117">
        <f t="shared" si="1"/>
        <v>5.4330703740506645E-3</v>
      </c>
      <c r="AA20" s="109">
        <v>15386.99</v>
      </c>
      <c r="AB20" s="106">
        <f t="shared" si="11"/>
        <v>16</v>
      </c>
      <c r="AC20" s="112">
        <f t="shared" si="12"/>
        <v>5.552471949524615E-3</v>
      </c>
    </row>
    <row r="21" spans="1:29" s="5" customFormat="1" ht="13.5" customHeight="1" x14ac:dyDescent="0.25">
      <c r="A21" s="8" t="s">
        <v>26</v>
      </c>
      <c r="B21" s="129">
        <v>26453</v>
      </c>
      <c r="C21" s="17">
        <f t="shared" si="2"/>
        <v>10</v>
      </c>
      <c r="D21" s="16">
        <v>21017</v>
      </c>
      <c r="E21" s="17">
        <v>11</v>
      </c>
      <c r="F21" s="35">
        <v>21478</v>
      </c>
      <c r="G21" s="18">
        <v>11</v>
      </c>
      <c r="H21" s="39">
        <v>8.9999999999999993E-3</v>
      </c>
      <c r="I21" s="16">
        <v>21931</v>
      </c>
      <c r="J21" s="18">
        <f t="shared" si="3"/>
        <v>11</v>
      </c>
      <c r="K21" s="19">
        <f t="shared" si="4"/>
        <v>8.923536147014759E-3</v>
      </c>
      <c r="L21" s="21">
        <v>20538</v>
      </c>
      <c r="M21" s="18">
        <f t="shared" si="5"/>
        <v>10</v>
      </c>
      <c r="N21" s="19">
        <f t="shared" si="6"/>
        <v>8.860021751012595E-3</v>
      </c>
      <c r="O21" s="109">
        <v>19784</v>
      </c>
      <c r="P21" s="106">
        <v>11</v>
      </c>
      <c r="Q21" s="117">
        <v>7.8629812717648864E-3</v>
      </c>
      <c r="R21" s="109">
        <v>19597</v>
      </c>
      <c r="S21" s="106">
        <f t="shared" si="7"/>
        <v>11</v>
      </c>
      <c r="T21" s="117">
        <f t="shared" si="8"/>
        <v>7.6336204948901443E-3</v>
      </c>
      <c r="U21" s="109">
        <v>19586</v>
      </c>
      <c r="V21" s="106">
        <f t="shared" si="9"/>
        <v>11</v>
      </c>
      <c r="W21" s="112">
        <f t="shared" si="10"/>
        <v>7.3839022185259564E-3</v>
      </c>
      <c r="X21" s="109">
        <v>19054</v>
      </c>
      <c r="Y21" s="106">
        <f t="shared" si="0"/>
        <v>12</v>
      </c>
      <c r="Z21" s="117">
        <f t="shared" si="1"/>
        <v>7.0046500376995313E-3</v>
      </c>
      <c r="AA21" s="109">
        <v>18717.439999999999</v>
      </c>
      <c r="AB21" s="106">
        <f t="shared" si="11"/>
        <v>13</v>
      </c>
      <c r="AC21" s="112">
        <f t="shared" si="12"/>
        <v>6.7542814135129739E-3</v>
      </c>
    </row>
    <row r="22" spans="1:29" s="5" customFormat="1" ht="13.5" customHeight="1" x14ac:dyDescent="0.25">
      <c r="A22" s="8" t="s">
        <v>27</v>
      </c>
      <c r="B22" s="7"/>
      <c r="C22" s="17"/>
      <c r="D22" s="16"/>
      <c r="E22" s="17"/>
      <c r="F22" s="16"/>
      <c r="G22" s="18"/>
      <c r="H22" s="39">
        <v>0</v>
      </c>
      <c r="I22" s="29" t="s">
        <v>57</v>
      </c>
      <c r="J22" s="37" t="s">
        <v>57</v>
      </c>
      <c r="K22" s="38" t="s">
        <v>57</v>
      </c>
      <c r="L22" s="33">
        <v>544</v>
      </c>
      <c r="M22" s="18">
        <f t="shared" si="5"/>
        <v>29</v>
      </c>
      <c r="N22" s="19">
        <f t="shared" si="6"/>
        <v>2.346797074959028E-4</v>
      </c>
      <c r="O22" s="109">
        <v>552</v>
      </c>
      <c r="P22" s="106">
        <v>29</v>
      </c>
      <c r="Q22" s="117">
        <v>2.1938766993601989E-4</v>
      </c>
      <c r="R22" s="109">
        <v>574</v>
      </c>
      <c r="S22" s="106">
        <f t="shared" si="7"/>
        <v>28</v>
      </c>
      <c r="T22" s="117">
        <f t="shared" si="8"/>
        <v>2.2359025177664659E-4</v>
      </c>
      <c r="U22" s="109">
        <v>525</v>
      </c>
      <c r="V22" s="106">
        <f t="shared" si="9"/>
        <v>28</v>
      </c>
      <c r="W22" s="112">
        <f t="shared" si="10"/>
        <v>1.9792446976034552E-4</v>
      </c>
      <c r="X22" s="109">
        <v>559</v>
      </c>
      <c r="Y22" s="106">
        <f t="shared" si="0"/>
        <v>30</v>
      </c>
      <c r="Z22" s="117">
        <f t="shared" si="1"/>
        <v>2.0550012443969968E-4</v>
      </c>
      <c r="AA22" s="109">
        <v>608.70000000000005</v>
      </c>
      <c r="AB22" s="106">
        <f t="shared" si="11"/>
        <v>29</v>
      </c>
      <c r="AC22" s="112">
        <f t="shared" si="12"/>
        <v>2.1965242556702989E-4</v>
      </c>
    </row>
    <row r="23" spans="1:29" s="5" customFormat="1" ht="13.5" customHeight="1" x14ac:dyDescent="0.25">
      <c r="A23" s="8" t="s">
        <v>28</v>
      </c>
      <c r="B23" s="129">
        <v>13730</v>
      </c>
      <c r="C23" s="17">
        <f t="shared" si="2"/>
        <v>15</v>
      </c>
      <c r="D23" s="16">
        <v>14365</v>
      </c>
      <c r="E23" s="17">
        <v>14</v>
      </c>
      <c r="F23" s="16">
        <v>13042</v>
      </c>
      <c r="G23" s="18">
        <v>14</v>
      </c>
      <c r="H23" s="39">
        <v>5.4999999999999997E-3</v>
      </c>
      <c r="I23" s="29">
        <v>12578</v>
      </c>
      <c r="J23" s="18">
        <f t="shared" si="3"/>
        <v>14</v>
      </c>
      <c r="K23" s="19">
        <f t="shared" si="4"/>
        <v>5.1178805187703088E-3</v>
      </c>
      <c r="L23" s="21">
        <v>19230</v>
      </c>
      <c r="M23" s="18">
        <f t="shared" si="5"/>
        <v>11</v>
      </c>
      <c r="N23" s="19">
        <f t="shared" si="6"/>
        <v>8.2957551013717115E-3</v>
      </c>
      <c r="O23" s="109">
        <v>19531</v>
      </c>
      <c r="P23" s="106">
        <v>12</v>
      </c>
      <c r="Q23" s="117">
        <v>7.7624285897108774E-3</v>
      </c>
      <c r="R23" s="109">
        <v>17063</v>
      </c>
      <c r="S23" s="106">
        <f t="shared" si="7"/>
        <v>12</v>
      </c>
      <c r="T23" s="117">
        <f t="shared" si="8"/>
        <v>6.6465513346078758E-3</v>
      </c>
      <c r="U23" s="109">
        <v>15035</v>
      </c>
      <c r="V23" s="106">
        <f t="shared" si="9"/>
        <v>13</v>
      </c>
      <c r="W23" s="112">
        <f t="shared" si="10"/>
        <v>5.668179814946276E-3</v>
      </c>
      <c r="X23" s="109">
        <v>16704</v>
      </c>
      <c r="Y23" s="106">
        <f t="shared" si="0"/>
        <v>13</v>
      </c>
      <c r="Z23" s="117">
        <f t="shared" si="1"/>
        <v>6.1407407489100958E-3</v>
      </c>
      <c r="AA23" s="109">
        <v>18430.36</v>
      </c>
      <c r="AB23" s="106">
        <f t="shared" si="11"/>
        <v>14</v>
      </c>
      <c r="AC23" s="112">
        <f t="shared" si="12"/>
        <v>6.6506871662125261E-3</v>
      </c>
    </row>
    <row r="24" spans="1:29" s="5" customFormat="1" ht="13.5" customHeight="1" x14ac:dyDescent="0.25">
      <c r="A24" s="8" t="s">
        <v>29</v>
      </c>
      <c r="B24" s="129">
        <v>108694</v>
      </c>
      <c r="C24" s="17">
        <f t="shared" si="2"/>
        <v>4</v>
      </c>
      <c r="D24" s="16">
        <v>115939</v>
      </c>
      <c r="E24" s="17">
        <v>3</v>
      </c>
      <c r="F24" s="35">
        <v>116112</v>
      </c>
      <c r="G24" s="18">
        <v>3</v>
      </c>
      <c r="H24" s="39">
        <v>4.8800000000000003E-2</v>
      </c>
      <c r="I24" s="29">
        <v>119008</v>
      </c>
      <c r="J24" s="18">
        <f t="shared" si="3"/>
        <v>3</v>
      </c>
      <c r="K24" s="19">
        <f t="shared" si="4"/>
        <v>4.8423336363318248E-2</v>
      </c>
      <c r="L24" s="21">
        <v>103416</v>
      </c>
      <c r="M24" s="18">
        <f t="shared" si="5"/>
        <v>4</v>
      </c>
      <c r="N24" s="19">
        <f t="shared" si="6"/>
        <v>4.4613302629404938E-2</v>
      </c>
      <c r="O24" s="109">
        <v>103234</v>
      </c>
      <c r="P24" s="106">
        <v>4</v>
      </c>
      <c r="Q24" s="117">
        <v>4.1029468692346152E-2</v>
      </c>
      <c r="R24" s="109">
        <v>81839</v>
      </c>
      <c r="S24" s="106">
        <f t="shared" si="7"/>
        <v>5</v>
      </c>
      <c r="T24" s="117">
        <f t="shared" si="8"/>
        <v>3.1878750200607979E-2</v>
      </c>
      <c r="U24" s="109">
        <v>81449</v>
      </c>
      <c r="V24" s="106">
        <f t="shared" si="9"/>
        <v>5</v>
      </c>
      <c r="W24" s="112">
        <f t="shared" si="10"/>
        <v>3.0706190738115011E-2</v>
      </c>
      <c r="X24" s="109">
        <v>82049</v>
      </c>
      <c r="Y24" s="106">
        <f t="shared" si="0"/>
        <v>5</v>
      </c>
      <c r="Z24" s="117">
        <f t="shared" si="1"/>
        <v>3.0162933291865687E-2</v>
      </c>
      <c r="AA24" s="109">
        <v>85015.82</v>
      </c>
      <c r="AB24" s="106">
        <f t="shared" si="11"/>
        <v>5</v>
      </c>
      <c r="AC24" s="112">
        <f t="shared" si="12"/>
        <v>3.0678381919779878E-2</v>
      </c>
    </row>
    <row r="25" spans="1:29" s="5" customFormat="1" ht="13.5" customHeight="1" x14ac:dyDescent="0.25">
      <c r="A25" s="8" t="s">
        <v>30</v>
      </c>
      <c r="B25" s="129">
        <v>7580</v>
      </c>
      <c r="C25" s="17">
        <f t="shared" si="2"/>
        <v>18</v>
      </c>
      <c r="D25" s="16">
        <v>7624</v>
      </c>
      <c r="E25" s="17">
        <v>18</v>
      </c>
      <c r="F25" s="35">
        <v>7762</v>
      </c>
      <c r="G25" s="18">
        <v>17</v>
      </c>
      <c r="H25" s="39">
        <v>3.3E-3</v>
      </c>
      <c r="I25" s="29">
        <v>7902</v>
      </c>
      <c r="J25" s="18">
        <f t="shared" si="3"/>
        <v>18</v>
      </c>
      <c r="K25" s="19">
        <f t="shared" si="4"/>
        <v>3.2152561503675449E-3</v>
      </c>
      <c r="L25" s="21">
        <v>7293</v>
      </c>
      <c r="M25" s="18">
        <f t="shared" si="5"/>
        <v>18</v>
      </c>
      <c r="N25" s="19">
        <f t="shared" si="6"/>
        <v>3.146174828616947E-3</v>
      </c>
      <c r="O25" s="109">
        <v>7147</v>
      </c>
      <c r="P25" s="106">
        <v>16</v>
      </c>
      <c r="Q25" s="117">
        <v>2.8405139076679966E-3</v>
      </c>
      <c r="R25" s="109">
        <v>6583</v>
      </c>
      <c r="S25" s="106">
        <f t="shared" si="7"/>
        <v>16</v>
      </c>
      <c r="T25" s="117">
        <f t="shared" si="8"/>
        <v>2.5642763544349557E-3</v>
      </c>
      <c r="U25" s="109">
        <v>6338</v>
      </c>
      <c r="V25" s="106">
        <f t="shared" si="9"/>
        <v>18</v>
      </c>
      <c r="W25" s="112">
        <f t="shared" si="10"/>
        <v>2.3894195987448951E-3</v>
      </c>
      <c r="X25" s="109">
        <v>6459</v>
      </c>
      <c r="Y25" s="106">
        <f t="shared" si="0"/>
        <v>18</v>
      </c>
      <c r="Z25" s="117">
        <f t="shared" si="1"/>
        <v>2.3744638707621116E-3</v>
      </c>
      <c r="AA25" s="109">
        <v>6462.85</v>
      </c>
      <c r="AB25" s="106">
        <f t="shared" si="11"/>
        <v>20</v>
      </c>
      <c r="AC25" s="112">
        <f t="shared" si="12"/>
        <v>2.3321515994346627E-3</v>
      </c>
    </row>
    <row r="26" spans="1:29" s="5" customFormat="1" ht="13.5" customHeight="1" x14ac:dyDescent="0.25">
      <c r="A26" s="8" t="s">
        <v>31</v>
      </c>
      <c r="B26" s="129">
        <v>479672</v>
      </c>
      <c r="C26" s="17">
        <f t="shared" si="2"/>
        <v>2</v>
      </c>
      <c r="D26" s="16">
        <v>484113</v>
      </c>
      <c r="E26" s="17">
        <v>2</v>
      </c>
      <c r="F26" s="35">
        <v>481752</v>
      </c>
      <c r="G26" s="18">
        <v>2</v>
      </c>
      <c r="H26" s="39">
        <v>0.20230000000000001</v>
      </c>
      <c r="I26" s="29">
        <v>486250</v>
      </c>
      <c r="J26" s="18">
        <f t="shared" si="3"/>
        <v>2</v>
      </c>
      <c r="K26" s="19">
        <f t="shared" si="4"/>
        <v>0.19785096217618561</v>
      </c>
      <c r="L26" s="21">
        <v>480750</v>
      </c>
      <c r="M26" s="18">
        <f t="shared" si="5"/>
        <v>2</v>
      </c>
      <c r="N26" s="19">
        <f t="shared" si="6"/>
        <v>0.20739387753429278</v>
      </c>
      <c r="O26" s="109">
        <v>479708</v>
      </c>
      <c r="P26" s="106">
        <v>2</v>
      </c>
      <c r="Q26" s="117">
        <v>0.19065583400302213</v>
      </c>
      <c r="R26" s="109">
        <v>488617</v>
      </c>
      <c r="S26" s="106">
        <f t="shared" si="7"/>
        <v>2</v>
      </c>
      <c r="T26" s="117">
        <f t="shared" si="8"/>
        <v>0.19033100705984271</v>
      </c>
      <c r="U26" s="109">
        <v>495022</v>
      </c>
      <c r="V26" s="106">
        <f t="shared" si="9"/>
        <v>2</v>
      </c>
      <c r="W26" s="112">
        <f t="shared" si="10"/>
        <v>0.18662279403753476</v>
      </c>
      <c r="X26" s="109">
        <v>494812</v>
      </c>
      <c r="Y26" s="106">
        <f t="shared" si="0"/>
        <v>2</v>
      </c>
      <c r="Z26" s="117">
        <f t="shared" si="1"/>
        <v>0.18190326936360765</v>
      </c>
      <c r="AA26" s="109">
        <v>501254.25</v>
      </c>
      <c r="AB26" s="106">
        <f t="shared" si="11"/>
        <v>2</v>
      </c>
      <c r="AC26" s="112">
        <f t="shared" si="12"/>
        <v>0.18088009173366582</v>
      </c>
    </row>
    <row r="27" spans="1:29" s="5" customFormat="1" ht="13.5" customHeight="1" x14ac:dyDescent="0.25">
      <c r="A27" s="8" t="s">
        <v>32</v>
      </c>
      <c r="B27" s="129">
        <v>22166</v>
      </c>
      <c r="C27" s="17">
        <f t="shared" si="2"/>
        <v>11</v>
      </c>
      <c r="D27" s="16">
        <v>22395</v>
      </c>
      <c r="E27" s="17">
        <v>10</v>
      </c>
      <c r="F27" s="35">
        <v>22512</v>
      </c>
      <c r="G27" s="18">
        <v>10</v>
      </c>
      <c r="H27" s="39">
        <v>9.4999999999999998E-3</v>
      </c>
      <c r="I27" s="29">
        <v>22747</v>
      </c>
      <c r="J27" s="18">
        <f t="shared" si="3"/>
        <v>10</v>
      </c>
      <c r="K27" s="19">
        <f t="shared" si="4"/>
        <v>9.2555595611757205E-3</v>
      </c>
      <c r="L27" s="21">
        <v>13883</v>
      </c>
      <c r="M27" s="18">
        <f t="shared" si="5"/>
        <v>15</v>
      </c>
      <c r="N27" s="19">
        <f t="shared" si="6"/>
        <v>5.9890779028779753E-3</v>
      </c>
      <c r="O27" s="109">
        <v>3657</v>
      </c>
      <c r="P27" s="106">
        <v>21</v>
      </c>
      <c r="Q27" s="117">
        <v>1.4534433133261318E-3</v>
      </c>
      <c r="R27" s="109">
        <v>4635</v>
      </c>
      <c r="S27" s="106">
        <f t="shared" si="7"/>
        <v>20</v>
      </c>
      <c r="T27" s="117">
        <f t="shared" si="8"/>
        <v>1.8054718065936531E-3</v>
      </c>
      <c r="U27" s="109">
        <v>9661</v>
      </c>
      <c r="V27" s="106">
        <f t="shared" si="9"/>
        <v>15</v>
      </c>
      <c r="W27" s="112">
        <f t="shared" si="10"/>
        <v>3.6421872425803771E-3</v>
      </c>
      <c r="X27" s="109">
        <v>20369</v>
      </c>
      <c r="Y27" s="106">
        <f t="shared" si="0"/>
        <v>11</v>
      </c>
      <c r="Z27" s="117">
        <f t="shared" si="1"/>
        <v>7.4880716184476618E-3</v>
      </c>
      <c r="AA27" s="109">
        <v>20665.36</v>
      </c>
      <c r="AB27" s="106">
        <f t="shared" si="11"/>
        <v>12</v>
      </c>
      <c r="AC27" s="112">
        <f t="shared" si="12"/>
        <v>7.4571980437257712E-3</v>
      </c>
    </row>
    <row r="28" spans="1:29" s="5" customFormat="1" ht="13.5" customHeight="1" x14ac:dyDescent="0.25">
      <c r="A28" s="8" t="s">
        <v>33</v>
      </c>
      <c r="B28" s="129">
        <v>870</v>
      </c>
      <c r="C28" s="17">
        <f t="shared" si="2"/>
        <v>28</v>
      </c>
      <c r="D28" s="16">
        <v>820</v>
      </c>
      <c r="E28" s="17">
        <v>28</v>
      </c>
      <c r="F28" s="30">
        <v>839</v>
      </c>
      <c r="G28" s="18">
        <v>28</v>
      </c>
      <c r="H28" s="39">
        <v>4.0000000000000002E-4</v>
      </c>
      <c r="I28" s="29">
        <v>829</v>
      </c>
      <c r="J28" s="18">
        <f t="shared" si="3"/>
        <v>27</v>
      </c>
      <c r="K28" s="19">
        <f t="shared" si="4"/>
        <v>3.3731300286695705E-4</v>
      </c>
      <c r="L28" s="33">
        <v>781</v>
      </c>
      <c r="M28" s="18">
        <f t="shared" si="5"/>
        <v>28</v>
      </c>
      <c r="N28" s="19">
        <f t="shared" si="6"/>
        <v>3.3692068300422809E-4</v>
      </c>
      <c r="O28" s="109">
        <v>582</v>
      </c>
      <c r="P28" s="106">
        <v>28</v>
      </c>
      <c r="Q28" s="117">
        <v>2.313109128673253E-4</v>
      </c>
      <c r="R28" s="109">
        <v>544</v>
      </c>
      <c r="S28" s="106">
        <f t="shared" si="7"/>
        <v>29</v>
      </c>
      <c r="T28" s="117">
        <f t="shared" si="8"/>
        <v>2.1190435011584624E-4</v>
      </c>
      <c r="U28" s="109">
        <v>516</v>
      </c>
      <c r="V28" s="106">
        <f t="shared" si="9"/>
        <v>29</v>
      </c>
      <c r="W28" s="112">
        <f t="shared" si="10"/>
        <v>1.9453147885016816E-4</v>
      </c>
      <c r="X28" s="109">
        <v>501</v>
      </c>
      <c r="Y28" s="106">
        <f t="shared" si="0"/>
        <v>31</v>
      </c>
      <c r="Z28" s="117">
        <f t="shared" si="1"/>
        <v>1.8417810795042853E-4</v>
      </c>
      <c r="AA28" s="109">
        <v>491.08</v>
      </c>
      <c r="AB28" s="106">
        <f t="shared" si="11"/>
        <v>31</v>
      </c>
      <c r="AC28" s="112">
        <f t="shared" si="12"/>
        <v>1.772086629660868E-4</v>
      </c>
    </row>
    <row r="29" spans="1:29" s="5" customFormat="1" ht="13.5" customHeight="1" x14ac:dyDescent="0.25">
      <c r="A29" s="8" t="s">
        <v>34</v>
      </c>
      <c r="B29" s="129">
        <v>2681</v>
      </c>
      <c r="C29" s="17">
        <f t="shared" si="2"/>
        <v>23</v>
      </c>
      <c r="D29" s="16">
        <v>2712</v>
      </c>
      <c r="E29" s="17">
        <v>23</v>
      </c>
      <c r="F29" s="35">
        <v>2658</v>
      </c>
      <c r="G29" s="18">
        <v>24</v>
      </c>
      <c r="H29" s="39">
        <v>1.1000000000000001E-3</v>
      </c>
      <c r="I29" s="29">
        <v>2605</v>
      </c>
      <c r="J29" s="18">
        <f t="shared" si="3"/>
        <v>24</v>
      </c>
      <c r="K29" s="19">
        <f t="shared" si="4"/>
        <v>1.0599521983937553E-3</v>
      </c>
      <c r="L29" s="21">
        <v>2499</v>
      </c>
      <c r="M29" s="18">
        <f t="shared" si="5"/>
        <v>24</v>
      </c>
      <c r="N29" s="19">
        <f t="shared" si="6"/>
        <v>1.0780599063093036E-3</v>
      </c>
      <c r="O29" s="109">
        <v>2183</v>
      </c>
      <c r="P29" s="106">
        <v>24</v>
      </c>
      <c r="Q29" s="117">
        <v>8.6761464396799162E-4</v>
      </c>
      <c r="R29" s="109">
        <v>2482</v>
      </c>
      <c r="S29" s="106">
        <f t="shared" si="7"/>
        <v>24</v>
      </c>
      <c r="T29" s="117">
        <f t="shared" si="8"/>
        <v>9.6681359740354847E-4</v>
      </c>
      <c r="U29" s="109">
        <v>2589</v>
      </c>
      <c r="V29" s="106">
        <f t="shared" si="9"/>
        <v>24</v>
      </c>
      <c r="W29" s="112">
        <f t="shared" si="10"/>
        <v>9.760503851610181E-4</v>
      </c>
      <c r="X29" s="109">
        <v>2631</v>
      </c>
      <c r="Y29" s="106">
        <f t="shared" si="0"/>
        <v>24</v>
      </c>
      <c r="Z29" s="117">
        <f t="shared" si="1"/>
        <v>9.6721078247021441E-4</v>
      </c>
      <c r="AA29" s="109">
        <v>39833.339999999997</v>
      </c>
      <c r="AB29" s="106">
        <f t="shared" si="11"/>
        <v>10</v>
      </c>
      <c r="AC29" s="112">
        <f t="shared" si="12"/>
        <v>1.4374059059366178E-2</v>
      </c>
    </row>
    <row r="30" spans="1:29" s="5" customFormat="1" ht="13.5" customHeight="1" x14ac:dyDescent="0.25">
      <c r="A30" s="8" t="s">
        <v>35</v>
      </c>
      <c r="B30" s="129">
        <v>37995</v>
      </c>
      <c r="C30" s="17">
        <f t="shared" si="2"/>
        <v>9</v>
      </c>
      <c r="D30" s="16">
        <v>39107</v>
      </c>
      <c r="E30" s="17">
        <v>9</v>
      </c>
      <c r="F30" s="35">
        <v>40632</v>
      </c>
      <c r="G30" s="18">
        <v>9</v>
      </c>
      <c r="H30" s="39">
        <v>1.7100000000000001E-2</v>
      </c>
      <c r="I30" s="29">
        <v>36953</v>
      </c>
      <c r="J30" s="18">
        <f t="shared" si="3"/>
        <v>9</v>
      </c>
      <c r="K30" s="19">
        <f t="shared" si="4"/>
        <v>1.5035859342512262E-2</v>
      </c>
      <c r="L30" s="21">
        <v>32365</v>
      </c>
      <c r="M30" s="18">
        <f t="shared" si="5"/>
        <v>9</v>
      </c>
      <c r="N30" s="19">
        <f t="shared" si="6"/>
        <v>1.3962148406442821E-2</v>
      </c>
      <c r="O30" s="109">
        <v>45641</v>
      </c>
      <c r="P30" s="106">
        <v>9</v>
      </c>
      <c r="Q30" s="117">
        <v>1.8139624354257033E-2</v>
      </c>
      <c r="R30" s="109">
        <v>50320</v>
      </c>
      <c r="S30" s="106">
        <f t="shared" si="7"/>
        <v>9</v>
      </c>
      <c r="T30" s="117">
        <f t="shared" si="8"/>
        <v>1.9601152385715775E-2</v>
      </c>
      <c r="U30" s="109">
        <v>63286</v>
      </c>
      <c r="V30" s="106">
        <f t="shared" si="9"/>
        <v>9</v>
      </c>
      <c r="W30" s="112">
        <f t="shared" si="10"/>
        <v>2.3858758082387098E-2</v>
      </c>
      <c r="X30" s="109">
        <v>62901</v>
      </c>
      <c r="Y30" s="106">
        <f t="shared" si="0"/>
        <v>8</v>
      </c>
      <c r="Z30" s="117">
        <f t="shared" si="1"/>
        <v>2.3123726882614579E-2</v>
      </c>
      <c r="AA30" s="109">
        <v>62686.96</v>
      </c>
      <c r="AB30" s="106">
        <f t="shared" si="11"/>
        <v>8</v>
      </c>
      <c r="AC30" s="112">
        <f t="shared" si="12"/>
        <v>2.2620901618898275E-2</v>
      </c>
    </row>
    <row r="31" spans="1:29" s="5" customFormat="1" ht="13.5" customHeight="1" x14ac:dyDescent="0.25">
      <c r="A31" s="8" t="s">
        <v>36</v>
      </c>
      <c r="B31" s="129">
        <v>113093</v>
      </c>
      <c r="C31" s="17">
        <f t="shared" si="2"/>
        <v>3</v>
      </c>
      <c r="D31" s="16">
        <v>111638</v>
      </c>
      <c r="E31" s="17">
        <v>4</v>
      </c>
      <c r="F31" s="35">
        <v>110466</v>
      </c>
      <c r="G31" s="18">
        <v>4</v>
      </c>
      <c r="H31" s="39">
        <v>4.6399999999999997E-2</v>
      </c>
      <c r="I31" s="29">
        <v>117979</v>
      </c>
      <c r="J31" s="18">
        <f t="shared" si="3"/>
        <v>4</v>
      </c>
      <c r="K31" s="19">
        <f t="shared" si="4"/>
        <v>4.8004645072666739E-2</v>
      </c>
      <c r="L31" s="21">
        <v>116673</v>
      </c>
      <c r="M31" s="18">
        <f t="shared" si="5"/>
        <v>3</v>
      </c>
      <c r="N31" s="19">
        <f t="shared" si="6"/>
        <v>5.0332326310054173E-2</v>
      </c>
      <c r="O31" s="109">
        <v>126839</v>
      </c>
      <c r="P31" s="106">
        <v>3</v>
      </c>
      <c r="Q31" s="117">
        <v>5.0411073672128305E-2</v>
      </c>
      <c r="R31" s="109">
        <v>127618</v>
      </c>
      <c r="S31" s="106">
        <f t="shared" si="7"/>
        <v>3</v>
      </c>
      <c r="T31" s="117">
        <f t="shared" si="8"/>
        <v>4.9711046604933945E-2</v>
      </c>
      <c r="U31" s="109">
        <v>131189</v>
      </c>
      <c r="V31" s="106">
        <f t="shared" si="9"/>
        <v>3</v>
      </c>
      <c r="W31" s="112">
        <f t="shared" si="10"/>
        <v>4.9458120501695173E-2</v>
      </c>
      <c r="X31" s="109">
        <v>130714</v>
      </c>
      <c r="Y31" s="106">
        <f t="shared" si="0"/>
        <v>3</v>
      </c>
      <c r="Z31" s="117">
        <f t="shared" si="1"/>
        <v>4.8053207989286056E-2</v>
      </c>
      <c r="AA31" s="109">
        <v>135516.51999999999</v>
      </c>
      <c r="AB31" s="106">
        <f t="shared" si="11"/>
        <v>3</v>
      </c>
      <c r="AC31" s="112">
        <f t="shared" si="12"/>
        <v>4.8901810945298031E-2</v>
      </c>
    </row>
    <row r="32" spans="1:29" s="5" customFormat="1" ht="13.5" customHeight="1" x14ac:dyDescent="0.25">
      <c r="A32" s="8" t="s">
        <v>37</v>
      </c>
      <c r="B32" s="129">
        <v>1386</v>
      </c>
      <c r="C32" s="17">
        <f t="shared" si="2"/>
        <v>27</v>
      </c>
      <c r="D32" s="16">
        <v>1397</v>
      </c>
      <c r="E32" s="17">
        <v>27</v>
      </c>
      <c r="F32" s="35">
        <v>1334</v>
      </c>
      <c r="G32" s="18">
        <v>27</v>
      </c>
      <c r="H32" s="39">
        <v>5.9999999999999995E-4</v>
      </c>
      <c r="I32" s="29">
        <v>235</v>
      </c>
      <c r="J32" s="18">
        <f t="shared" si="3"/>
        <v>29</v>
      </c>
      <c r="K32" s="19">
        <f t="shared" si="4"/>
        <v>9.561948814684549E-5</v>
      </c>
      <c r="L32" s="21">
        <v>1316</v>
      </c>
      <c r="M32" s="18">
        <f t="shared" si="5"/>
        <v>26</v>
      </c>
      <c r="N32" s="19">
        <f t="shared" si="6"/>
        <v>5.6771782180994141E-4</v>
      </c>
      <c r="O32" s="109">
        <v>1249</v>
      </c>
      <c r="P32" s="106">
        <v>26</v>
      </c>
      <c r="Q32" s="117">
        <v>4.9640434737334936E-4</v>
      </c>
      <c r="R32" s="109">
        <v>1241</v>
      </c>
      <c r="S32" s="106">
        <f t="shared" si="7"/>
        <v>26</v>
      </c>
      <c r="T32" s="117">
        <f t="shared" si="8"/>
        <v>4.8340679870177423E-4</v>
      </c>
      <c r="U32" s="109">
        <v>1250</v>
      </c>
      <c r="V32" s="106">
        <f t="shared" si="9"/>
        <v>26</v>
      </c>
      <c r="W32" s="112">
        <f t="shared" si="10"/>
        <v>4.712487375246322E-4</v>
      </c>
      <c r="X32" s="109">
        <v>1282</v>
      </c>
      <c r="Y32" s="106">
        <f t="shared" si="0"/>
        <v>26</v>
      </c>
      <c r="Z32" s="117">
        <f t="shared" si="1"/>
        <v>4.7129008860768333E-4</v>
      </c>
      <c r="AA32" s="109">
        <v>1260.47</v>
      </c>
      <c r="AB32" s="106">
        <f t="shared" si="11"/>
        <v>26</v>
      </c>
      <c r="AC32" s="112">
        <f t="shared" si="12"/>
        <v>4.5484687506895704E-4</v>
      </c>
    </row>
    <row r="33" spans="1:29" s="5" customFormat="1" ht="13.5" customHeight="1" x14ac:dyDescent="0.25">
      <c r="A33" s="8" t="s">
        <v>38</v>
      </c>
      <c r="B33" s="129">
        <v>382</v>
      </c>
      <c r="C33" s="17">
        <f t="shared" si="2"/>
        <v>30</v>
      </c>
      <c r="D33" s="16">
        <v>358</v>
      </c>
      <c r="E33" s="17">
        <v>30</v>
      </c>
      <c r="F33" s="30">
        <v>346</v>
      </c>
      <c r="G33" s="18">
        <v>30</v>
      </c>
      <c r="H33" s="39">
        <v>1E-4</v>
      </c>
      <c r="I33" s="29">
        <v>235</v>
      </c>
      <c r="J33" s="18">
        <f t="shared" si="3"/>
        <v>29</v>
      </c>
      <c r="K33" s="19">
        <f t="shared" si="4"/>
        <v>9.561948814684549E-5</v>
      </c>
      <c r="L33" s="33">
        <v>230</v>
      </c>
      <c r="M33" s="18">
        <f t="shared" si="5"/>
        <v>31</v>
      </c>
      <c r="N33" s="19">
        <f t="shared" si="6"/>
        <v>9.9221199860400085E-5</v>
      </c>
      <c r="O33" s="109">
        <v>226</v>
      </c>
      <c r="P33" s="106">
        <v>31</v>
      </c>
      <c r="Q33" s="117">
        <v>8.982176341583423E-5</v>
      </c>
      <c r="R33" s="109">
        <v>172</v>
      </c>
      <c r="S33" s="106">
        <f t="shared" si="7"/>
        <v>31</v>
      </c>
      <c r="T33" s="117">
        <f t="shared" si="8"/>
        <v>6.6999169521921972E-5</v>
      </c>
      <c r="U33" s="109">
        <v>272</v>
      </c>
      <c r="V33" s="106">
        <f t="shared" si="9"/>
        <v>31</v>
      </c>
      <c r="W33" s="112">
        <f t="shared" si="10"/>
        <v>1.0254372528535997E-4</v>
      </c>
      <c r="X33" s="109">
        <v>571</v>
      </c>
      <c r="Y33" s="106">
        <f t="shared" si="0"/>
        <v>28</v>
      </c>
      <c r="Z33" s="117">
        <f t="shared" si="1"/>
        <v>2.0991157612713508E-4</v>
      </c>
      <c r="AA33" s="109">
        <v>709.93</v>
      </c>
      <c r="AB33" s="106">
        <f t="shared" si="11"/>
        <v>28</v>
      </c>
      <c r="AC33" s="112">
        <f t="shared" si="12"/>
        <v>2.5618177506620915E-4</v>
      </c>
    </row>
    <row r="34" spans="1:29" s="5" customFormat="1" ht="13.5" customHeight="1" x14ac:dyDescent="0.25">
      <c r="A34" s="8" t="s">
        <v>39</v>
      </c>
      <c r="B34" s="129">
        <v>1504</v>
      </c>
      <c r="C34" s="17">
        <f t="shared" si="2"/>
        <v>25</v>
      </c>
      <c r="D34" s="16">
        <v>1500</v>
      </c>
      <c r="E34" s="17">
        <v>25</v>
      </c>
      <c r="F34" s="35">
        <v>1537</v>
      </c>
      <c r="G34" s="18">
        <v>25</v>
      </c>
      <c r="H34" s="39">
        <v>5.9999999999999995E-4</v>
      </c>
      <c r="I34" s="29">
        <v>1628</v>
      </c>
      <c r="J34" s="18">
        <f t="shared" si="3"/>
        <v>25</v>
      </c>
      <c r="K34" s="19">
        <f t="shared" si="4"/>
        <v>6.6241926256623181E-4</v>
      </c>
      <c r="L34" s="21">
        <v>1406</v>
      </c>
      <c r="M34" s="18">
        <f t="shared" si="5"/>
        <v>25</v>
      </c>
      <c r="N34" s="19">
        <f t="shared" si="6"/>
        <v>6.0654350871183706E-4</v>
      </c>
      <c r="O34" s="109">
        <v>1485</v>
      </c>
      <c r="P34" s="106">
        <v>25</v>
      </c>
      <c r="Q34" s="117">
        <v>5.9020052509961866E-4</v>
      </c>
      <c r="R34" s="109">
        <v>1359</v>
      </c>
      <c r="S34" s="106">
        <f t="shared" si="7"/>
        <v>25</v>
      </c>
      <c r="T34" s="117">
        <f t="shared" si="8"/>
        <v>5.2937134523425562E-4</v>
      </c>
      <c r="U34" s="109">
        <v>1471</v>
      </c>
      <c r="V34" s="106">
        <f t="shared" si="9"/>
        <v>25</v>
      </c>
      <c r="W34" s="112">
        <f t="shared" si="10"/>
        <v>5.5456551431898717E-4</v>
      </c>
      <c r="X34" s="109">
        <v>1880</v>
      </c>
      <c r="Y34" s="106">
        <f t="shared" si="0"/>
        <v>25</v>
      </c>
      <c r="Z34" s="117">
        <f t="shared" si="1"/>
        <v>6.9112743103154817E-4</v>
      </c>
      <c r="AA34" s="109">
        <v>1918.22</v>
      </c>
      <c r="AB34" s="106">
        <f t="shared" si="11"/>
        <v>25</v>
      </c>
      <c r="AC34" s="112">
        <f t="shared" si="12"/>
        <v>6.9219923734382797E-4</v>
      </c>
    </row>
    <row r="35" spans="1:29" s="5" customFormat="1" ht="13.5" customHeight="1" x14ac:dyDescent="0.25">
      <c r="A35" s="8" t="s">
        <v>40</v>
      </c>
      <c r="B35" s="129">
        <v>15128</v>
      </c>
      <c r="C35" s="17">
        <f t="shared" si="2"/>
        <v>14</v>
      </c>
      <c r="D35" s="16">
        <v>15685</v>
      </c>
      <c r="E35" s="17">
        <v>13</v>
      </c>
      <c r="F35" s="35">
        <v>15365</v>
      </c>
      <c r="G35" s="18">
        <v>12</v>
      </c>
      <c r="H35" s="39">
        <v>6.4999999999999997E-3</v>
      </c>
      <c r="I35" s="29">
        <v>16479</v>
      </c>
      <c r="J35" s="18">
        <f t="shared" si="3"/>
        <v>12</v>
      </c>
      <c r="K35" s="19">
        <f t="shared" si="4"/>
        <v>6.7051640220079445E-3</v>
      </c>
      <c r="L35" s="21">
        <v>16043</v>
      </c>
      <c r="M35" s="18">
        <f t="shared" si="5"/>
        <v>13</v>
      </c>
      <c r="N35" s="19">
        <f t="shared" si="6"/>
        <v>6.9208943885234724E-3</v>
      </c>
      <c r="O35" s="109">
        <v>15830</v>
      </c>
      <c r="P35" s="106">
        <v>13</v>
      </c>
      <c r="Q35" s="117">
        <v>6.2914978534188313E-3</v>
      </c>
      <c r="R35" s="109">
        <v>15791</v>
      </c>
      <c r="S35" s="106">
        <f t="shared" si="7"/>
        <v>13</v>
      </c>
      <c r="T35" s="117">
        <f t="shared" si="8"/>
        <v>6.1510691041899409E-3</v>
      </c>
      <c r="U35" s="109">
        <v>15704</v>
      </c>
      <c r="V35" s="106">
        <f t="shared" si="9"/>
        <v>12</v>
      </c>
      <c r="W35" s="112">
        <f t="shared" si="10"/>
        <v>5.9203921392694588E-3</v>
      </c>
      <c r="X35" s="109">
        <v>15554</v>
      </c>
      <c r="Y35" s="106">
        <f t="shared" si="0"/>
        <v>14</v>
      </c>
      <c r="Z35" s="117">
        <f t="shared" si="1"/>
        <v>5.7179766288642016E-3</v>
      </c>
      <c r="AA35" s="109">
        <v>15773.47</v>
      </c>
      <c r="AB35" s="106">
        <f t="shared" si="11"/>
        <v>15</v>
      </c>
      <c r="AC35" s="112">
        <f t="shared" si="12"/>
        <v>5.6919351817131241E-3</v>
      </c>
    </row>
    <row r="36" spans="1:29" s="5" customFormat="1" ht="13.5" customHeight="1" x14ac:dyDescent="0.25">
      <c r="A36" s="8" t="s">
        <v>41</v>
      </c>
      <c r="B36" s="129">
        <v>64712</v>
      </c>
      <c r="C36" s="17">
        <f t="shared" si="2"/>
        <v>7</v>
      </c>
      <c r="D36" s="16">
        <v>68245</v>
      </c>
      <c r="E36" s="17">
        <v>7</v>
      </c>
      <c r="F36" s="35">
        <v>69301</v>
      </c>
      <c r="G36" s="18">
        <v>7</v>
      </c>
      <c r="H36" s="39">
        <v>2.9100000000000001E-2</v>
      </c>
      <c r="I36" s="29">
        <v>73601</v>
      </c>
      <c r="J36" s="18">
        <f t="shared" si="3"/>
        <v>7</v>
      </c>
      <c r="K36" s="19">
        <f t="shared" si="4"/>
        <v>2.9947616796153084E-2</v>
      </c>
      <c r="L36" s="21">
        <v>74750</v>
      </c>
      <c r="M36" s="18">
        <f t="shared" si="5"/>
        <v>7</v>
      </c>
      <c r="N36" s="19">
        <f t="shared" si="6"/>
        <v>3.2246889954630029E-2</v>
      </c>
      <c r="O36" s="109">
        <v>76018</v>
      </c>
      <c r="P36" s="106">
        <v>6</v>
      </c>
      <c r="Q36" s="117">
        <v>3.0212702705065868E-2</v>
      </c>
      <c r="R36" s="109">
        <v>78485</v>
      </c>
      <c r="S36" s="106">
        <f t="shared" si="7"/>
        <v>6</v>
      </c>
      <c r="T36" s="117">
        <f t="shared" si="8"/>
        <v>3.0572266394930499E-2</v>
      </c>
      <c r="U36" s="109">
        <v>80122</v>
      </c>
      <c r="V36" s="106">
        <f t="shared" si="9"/>
        <v>6</v>
      </c>
      <c r="W36" s="112">
        <f t="shared" si="10"/>
        <v>3.0205913078358862E-2</v>
      </c>
      <c r="X36" s="109">
        <v>86080</v>
      </c>
      <c r="Y36" s="106">
        <f t="shared" si="0"/>
        <v>4</v>
      </c>
      <c r="Z36" s="117">
        <f t="shared" si="1"/>
        <v>3.1644813437870033E-2</v>
      </c>
      <c r="AA36" s="109">
        <v>87065.13</v>
      </c>
      <c r="AB36" s="106">
        <f t="shared" si="11"/>
        <v>4</v>
      </c>
      <c r="AC36" s="112">
        <f t="shared" si="12"/>
        <v>3.1417885636288452E-2</v>
      </c>
    </row>
    <row r="37" spans="1:29" s="5" customFormat="1" ht="13.5" customHeight="1" x14ac:dyDescent="0.25">
      <c r="A37" s="8" t="s">
        <v>42</v>
      </c>
      <c r="B37" s="129">
        <v>2340</v>
      </c>
      <c r="C37" s="17">
        <f t="shared" si="2"/>
        <v>24</v>
      </c>
      <c r="D37" s="16">
        <v>2489</v>
      </c>
      <c r="E37" s="17">
        <v>24</v>
      </c>
      <c r="F37" s="35">
        <v>2660</v>
      </c>
      <c r="G37" s="18">
        <v>23</v>
      </c>
      <c r="H37" s="39">
        <v>1.1000000000000001E-3</v>
      </c>
      <c r="I37" s="29">
        <v>2918</v>
      </c>
      <c r="J37" s="18">
        <f t="shared" si="3"/>
        <v>23</v>
      </c>
      <c r="K37" s="19">
        <f t="shared" si="4"/>
        <v>1.1873092187765751E-3</v>
      </c>
      <c r="L37" s="21">
        <v>3191</v>
      </c>
      <c r="M37" s="18">
        <f t="shared" si="5"/>
        <v>23</v>
      </c>
      <c r="N37" s="19">
        <f t="shared" si="6"/>
        <v>1.3765862989327683E-3</v>
      </c>
      <c r="O37" s="110">
        <v>3444</v>
      </c>
      <c r="P37" s="107">
        <v>22</v>
      </c>
      <c r="Q37" s="121">
        <v>1.3687882885138631E-3</v>
      </c>
      <c r="R37" s="109">
        <v>3848</v>
      </c>
      <c r="S37" s="106">
        <f t="shared" si="7"/>
        <v>23</v>
      </c>
      <c r="T37" s="117">
        <f t="shared" si="8"/>
        <v>1.498911653025324E-3</v>
      </c>
      <c r="U37" s="110">
        <v>4657</v>
      </c>
      <c r="V37" s="107">
        <f t="shared" si="9"/>
        <v>21</v>
      </c>
      <c r="W37" s="113">
        <f t="shared" si="10"/>
        <v>1.7556842965217696E-3</v>
      </c>
      <c r="X37" s="110">
        <v>5279</v>
      </c>
      <c r="Y37" s="107">
        <f t="shared" si="0"/>
        <v>20</v>
      </c>
      <c r="Z37" s="121">
        <f t="shared" si="1"/>
        <v>1.9406711214976289E-3</v>
      </c>
      <c r="AA37" s="110">
        <v>5351.53</v>
      </c>
      <c r="AB37" s="107">
        <f t="shared" si="11"/>
        <v>21</v>
      </c>
      <c r="AC37" s="113">
        <f t="shared" si="12"/>
        <v>1.9311262444467346E-3</v>
      </c>
    </row>
    <row r="38" spans="1:29" s="5" customFormat="1" ht="13.5" customHeight="1" x14ac:dyDescent="0.25">
      <c r="A38" s="167" t="s">
        <v>43</v>
      </c>
      <c r="B38" s="180">
        <f>SUM(B6:B37)</f>
        <v>2337214</v>
      </c>
      <c r="C38" s="169"/>
      <c r="D38" s="168">
        <v>2360302</v>
      </c>
      <c r="E38" s="169"/>
      <c r="F38" s="168">
        <v>2381375</v>
      </c>
      <c r="G38" s="170"/>
      <c r="H38" s="171">
        <f>SUM(H6:H37)</f>
        <v>1.0003</v>
      </c>
      <c r="I38" s="168">
        <f>SUM(I6:I37)</f>
        <v>2457658</v>
      </c>
      <c r="J38" s="170"/>
      <c r="K38" s="171">
        <f>SUM(K6:K37)</f>
        <v>1.0000000000000002</v>
      </c>
      <c r="L38" s="168">
        <f>SUM(L6:L37)</f>
        <v>2318053</v>
      </c>
      <c r="M38" s="170"/>
      <c r="N38" s="171">
        <f>SUM(N6:N37)</f>
        <v>0.99999999999999989</v>
      </c>
      <c r="O38" s="172">
        <v>2516094</v>
      </c>
      <c r="P38" s="173"/>
      <c r="Q38" s="181">
        <v>1.0000003974414311</v>
      </c>
      <c r="R38" s="172">
        <f>SUM(R6:R37)</f>
        <v>2567196</v>
      </c>
      <c r="S38" s="165"/>
      <c r="T38" s="174">
        <f>SUM(T6:T37)</f>
        <v>0.99999999999999978</v>
      </c>
      <c r="U38" s="175">
        <f>SUM(U6:U37)</f>
        <v>2652527</v>
      </c>
      <c r="V38" s="166"/>
      <c r="W38" s="177">
        <f>SUM(W6:W37)</f>
        <v>1</v>
      </c>
      <c r="X38" s="175">
        <f>SUM(X6:X37)</f>
        <v>2720193</v>
      </c>
      <c r="Y38" s="166"/>
      <c r="Z38" s="177">
        <f>SUM(Z6:Z37)</f>
        <v>1</v>
      </c>
      <c r="AA38" s="175">
        <f>SUM(AA6:AA37)</f>
        <v>2771196.3500000006</v>
      </c>
      <c r="AB38" s="166"/>
      <c r="AC38" s="177">
        <f>SUM(AC6:AC37)</f>
        <v>0.99999999999999978</v>
      </c>
    </row>
    <row r="39" spans="1:29" s="5" customFormat="1" x14ac:dyDescent="0.25"/>
    <row r="40" spans="1:29" s="5" customFormat="1" x14ac:dyDescent="0.25">
      <c r="A40" s="3" t="s">
        <v>93</v>
      </c>
      <c r="B40" s="3"/>
    </row>
    <row r="41" spans="1:29" s="5" customFormat="1" x14ac:dyDescent="0.25">
      <c r="A41" s="1"/>
      <c r="B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</sheetData>
  <pageMargins left="0.79" right="0.79" top="0.98" bottom="0.98" header="0" footer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1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7.14062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8.71093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3" width="8.8554687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123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331</v>
      </c>
      <c r="C6" s="17">
        <v>26</v>
      </c>
      <c r="D6" s="16">
        <v>396</v>
      </c>
      <c r="E6" s="17">
        <v>24</v>
      </c>
      <c r="F6" s="30">
        <v>270</v>
      </c>
      <c r="G6" s="18">
        <v>28</v>
      </c>
      <c r="H6" s="31">
        <v>4.7999999999999996E-3</v>
      </c>
      <c r="I6" s="32">
        <v>217</v>
      </c>
      <c r="J6" s="18">
        <f>_xlfn.RANK.EQ(I6,$I$6:$I$37)</f>
        <v>28</v>
      </c>
      <c r="K6" s="19">
        <f>I6/$I$38</f>
        <v>3.7711584581696846E-3</v>
      </c>
      <c r="L6" s="33">
        <v>326</v>
      </c>
      <c r="M6" s="18">
        <f>_xlfn.RANK.EQ(L6,$L$6:$L$37)</f>
        <v>24</v>
      </c>
      <c r="N6" s="19">
        <f>L6/$L$38</f>
        <v>5.5040605108983773E-3</v>
      </c>
      <c r="O6" s="109">
        <v>371</v>
      </c>
      <c r="P6" s="106">
        <v>24</v>
      </c>
      <c r="Q6" s="117">
        <v>6.5194088600699389E-3</v>
      </c>
      <c r="R6" s="108">
        <v>551</v>
      </c>
      <c r="S6" s="105">
        <f>_xlfn.RANK.EQ(R6,$R$6:$R$37)</f>
        <v>19</v>
      </c>
      <c r="T6" s="137">
        <f>R6/$R$38</f>
        <v>9.0891095641846189E-3</v>
      </c>
      <c r="U6" s="108">
        <v>616</v>
      </c>
      <c r="V6" s="105">
        <f>_xlfn.RANK.EQ(U6,$U$6:$U$37)</f>
        <v>19</v>
      </c>
      <c r="W6" s="111">
        <f>U6/$U$38</f>
        <v>9.9541076853467778E-3</v>
      </c>
      <c r="X6" s="108">
        <v>664</v>
      </c>
      <c r="Y6" s="105">
        <f t="shared" ref="Y6:Y37" si="0">_xlfn.RANK.EQ(X6,$X$6:$X$37)</f>
        <v>20</v>
      </c>
      <c r="Z6" s="137">
        <f t="shared" ref="Z6:Z37" si="1">X6/$X$38</f>
        <v>1.1994436315684894E-2</v>
      </c>
      <c r="AA6" s="108">
        <v>652.75</v>
      </c>
      <c r="AB6" s="105">
        <f>_xlfn.RANK.EQ(AA6,$AA$6:$AA$37)</f>
        <v>18</v>
      </c>
      <c r="AC6" s="111">
        <f>AA6/$AA$38</f>
        <v>1.2782737908734281E-2</v>
      </c>
    </row>
    <row r="7" spans="1:29" s="5" customFormat="1" ht="13.5" customHeight="1" x14ac:dyDescent="0.25">
      <c r="A7" s="8" t="s">
        <v>12</v>
      </c>
      <c r="B7" s="16">
        <v>153</v>
      </c>
      <c r="C7" s="17">
        <v>29</v>
      </c>
      <c r="D7" s="16">
        <v>143</v>
      </c>
      <c r="E7" s="17">
        <v>30</v>
      </c>
      <c r="F7" s="30">
        <v>85</v>
      </c>
      <c r="G7" s="18">
        <v>32</v>
      </c>
      <c r="H7" s="31">
        <v>1.5E-3</v>
      </c>
      <c r="I7" s="34">
        <v>91</v>
      </c>
      <c r="J7" s="18">
        <f t="shared" ref="J7:J37" si="2">_xlfn.RANK.EQ(I7,$I$6:$I$37)</f>
        <v>29</v>
      </c>
      <c r="K7" s="19">
        <f t="shared" ref="K7:K37" si="3">I7/$I$38</f>
        <v>1.581453546974384E-3</v>
      </c>
      <c r="L7" s="33">
        <v>80</v>
      </c>
      <c r="M7" s="18">
        <f t="shared" ref="M7:M37" si="4">_xlfn.RANK.EQ(L7,$L$6:$L$37)</f>
        <v>32</v>
      </c>
      <c r="N7" s="19">
        <f t="shared" ref="N7:N37" si="5">L7/$L$38</f>
        <v>1.3506896959259822E-3</v>
      </c>
      <c r="O7" s="109">
        <v>90</v>
      </c>
      <c r="P7" s="106">
        <v>32</v>
      </c>
      <c r="Q7" s="117">
        <v>1.5815277558121146E-3</v>
      </c>
      <c r="R7" s="109">
        <v>84</v>
      </c>
      <c r="S7" s="106">
        <f t="shared" ref="S7:S37" si="6">_xlfn.RANK.EQ(R7,$R$6:$R$37)</f>
        <v>31</v>
      </c>
      <c r="T7" s="117">
        <f t="shared" ref="T7:T37" si="7">R7/$R$38</f>
        <v>1.3856355778430272E-3</v>
      </c>
      <c r="U7" s="109">
        <v>87</v>
      </c>
      <c r="V7" s="106">
        <f t="shared" ref="V7:V37" si="8">_xlfn.RANK.EQ(U7,$U$6:$U$37)</f>
        <v>32</v>
      </c>
      <c r="W7" s="112">
        <f t="shared" ref="W7:W37" si="9">U7/$U$38</f>
        <v>1.4058561178980028E-3</v>
      </c>
      <c r="X7" s="109">
        <v>89</v>
      </c>
      <c r="Y7" s="106">
        <f t="shared" si="0"/>
        <v>31</v>
      </c>
      <c r="Z7" s="117">
        <f t="shared" si="1"/>
        <v>1.6076880001445113E-3</v>
      </c>
      <c r="AA7" s="109">
        <v>81.17</v>
      </c>
      <c r="AB7" s="106">
        <f t="shared" ref="AB7:AB36" si="10">_xlfn.RANK.EQ(AA7,$AA$6:$AA$37)</f>
        <v>32</v>
      </c>
      <c r="AC7" s="112">
        <f t="shared" ref="AC7:AC37" si="11">AA7/$AA$38</f>
        <v>1.5895439847598033E-3</v>
      </c>
    </row>
    <row r="8" spans="1:29" s="5" customFormat="1" ht="13.5" customHeight="1" x14ac:dyDescent="0.25">
      <c r="A8" s="8" t="s">
        <v>13</v>
      </c>
      <c r="B8" s="16">
        <v>301</v>
      </c>
      <c r="C8" s="17">
        <v>27</v>
      </c>
      <c r="D8" s="16">
        <v>271</v>
      </c>
      <c r="E8" s="17">
        <v>27</v>
      </c>
      <c r="F8" s="30">
        <v>279</v>
      </c>
      <c r="G8" s="18">
        <v>27</v>
      </c>
      <c r="H8" s="31">
        <v>5.0000000000000001E-3</v>
      </c>
      <c r="I8" s="32">
        <v>266</v>
      </c>
      <c r="J8" s="18">
        <f t="shared" si="2"/>
        <v>25</v>
      </c>
      <c r="K8" s="19">
        <f t="shared" si="3"/>
        <v>4.6227103680789687E-3</v>
      </c>
      <c r="L8" s="33">
        <v>228</v>
      </c>
      <c r="M8" s="18">
        <f t="shared" si="4"/>
        <v>28</v>
      </c>
      <c r="N8" s="19">
        <f t="shared" si="5"/>
        <v>3.8494656333890494E-3</v>
      </c>
      <c r="O8" s="109">
        <v>280</v>
      </c>
      <c r="P8" s="106">
        <v>26</v>
      </c>
      <c r="Q8" s="117">
        <v>4.9203085736376894E-3</v>
      </c>
      <c r="R8" s="109">
        <v>270</v>
      </c>
      <c r="S8" s="106">
        <f t="shared" si="6"/>
        <v>26</v>
      </c>
      <c r="T8" s="117">
        <f t="shared" si="7"/>
        <v>4.4538286430668731E-3</v>
      </c>
      <c r="U8" s="109">
        <v>256</v>
      </c>
      <c r="V8" s="106">
        <f t="shared" si="8"/>
        <v>27</v>
      </c>
      <c r="W8" s="112">
        <f t="shared" si="9"/>
        <v>4.1367720250791804E-3</v>
      </c>
      <c r="X8" s="109">
        <v>225</v>
      </c>
      <c r="Y8" s="106">
        <f t="shared" si="0"/>
        <v>27</v>
      </c>
      <c r="Z8" s="117">
        <f t="shared" si="1"/>
        <v>4.0643797756462364E-3</v>
      </c>
      <c r="AA8" s="109">
        <v>202.01</v>
      </c>
      <c r="AB8" s="106">
        <f t="shared" si="10"/>
        <v>26</v>
      </c>
      <c r="AC8" s="112">
        <f t="shared" si="11"/>
        <v>3.9559416084923972E-3</v>
      </c>
    </row>
    <row r="9" spans="1:29" s="5" customFormat="1" ht="13.5" customHeight="1" x14ac:dyDescent="0.25">
      <c r="A9" s="8" t="s">
        <v>14</v>
      </c>
      <c r="B9" s="16">
        <v>8817</v>
      </c>
      <c r="C9" s="17">
        <v>2</v>
      </c>
      <c r="D9" s="16">
        <v>7006</v>
      </c>
      <c r="E9" s="17">
        <v>2</v>
      </c>
      <c r="F9" s="35">
        <v>5435</v>
      </c>
      <c r="G9" s="18">
        <v>3</v>
      </c>
      <c r="H9" s="31">
        <v>9.7600000000000006E-2</v>
      </c>
      <c r="I9" s="20">
        <v>8344</v>
      </c>
      <c r="J9" s="18">
        <f t="shared" si="2"/>
        <v>2</v>
      </c>
      <c r="K9" s="19">
        <f t="shared" si="3"/>
        <v>0.1450071252302666</v>
      </c>
      <c r="L9" s="20">
        <v>8344</v>
      </c>
      <c r="M9" s="18">
        <f t="shared" si="4"/>
        <v>2</v>
      </c>
      <c r="N9" s="19">
        <f t="shared" si="5"/>
        <v>0.14087693528507994</v>
      </c>
      <c r="O9" s="109">
        <v>5715</v>
      </c>
      <c r="P9" s="106">
        <v>3</v>
      </c>
      <c r="Q9" s="117">
        <v>0.10042701249406927</v>
      </c>
      <c r="R9" s="109">
        <v>7083</v>
      </c>
      <c r="S9" s="106">
        <f t="shared" si="6"/>
        <v>2</v>
      </c>
      <c r="T9" s="117">
        <f t="shared" si="7"/>
        <v>0.11683877140312098</v>
      </c>
      <c r="U9" s="109">
        <v>7736</v>
      </c>
      <c r="V9" s="106">
        <f t="shared" si="8"/>
        <v>2</v>
      </c>
      <c r="W9" s="112">
        <f t="shared" si="9"/>
        <v>0.12500807963286148</v>
      </c>
      <c r="X9" s="109">
        <v>5834</v>
      </c>
      <c r="Y9" s="106">
        <f t="shared" si="0"/>
        <v>2</v>
      </c>
      <c r="Z9" s="117">
        <f t="shared" si="1"/>
        <v>0.10538485160497842</v>
      </c>
      <c r="AA9" s="109">
        <v>3767.48</v>
      </c>
      <c r="AB9" s="106">
        <f t="shared" si="10"/>
        <v>6</v>
      </c>
      <c r="AC9" s="112">
        <f t="shared" si="11"/>
        <v>7.3778183709533859E-2</v>
      </c>
    </row>
    <row r="10" spans="1:29" s="5" customFormat="1" ht="13.5" customHeight="1" x14ac:dyDescent="0.25">
      <c r="A10" s="8" t="s">
        <v>15</v>
      </c>
      <c r="B10" s="16">
        <v>3780</v>
      </c>
      <c r="C10" s="17">
        <v>6</v>
      </c>
      <c r="D10" s="16">
        <v>4270</v>
      </c>
      <c r="E10" s="17">
        <v>4</v>
      </c>
      <c r="F10" s="35">
        <v>4574</v>
      </c>
      <c r="G10" s="18">
        <v>4</v>
      </c>
      <c r="H10" s="31">
        <v>8.2100000000000006E-2</v>
      </c>
      <c r="I10" s="20">
        <v>4708</v>
      </c>
      <c r="J10" s="18">
        <f t="shared" si="2"/>
        <v>4</v>
      </c>
      <c r="K10" s="19">
        <f t="shared" si="3"/>
        <v>8.1818497792916473E-2</v>
      </c>
      <c r="L10" s="20">
        <v>4945</v>
      </c>
      <c r="M10" s="18">
        <f t="shared" si="4"/>
        <v>4</v>
      </c>
      <c r="N10" s="19">
        <f t="shared" si="5"/>
        <v>8.348950682942477E-2</v>
      </c>
      <c r="O10" s="109">
        <v>5101</v>
      </c>
      <c r="P10" s="106">
        <v>4</v>
      </c>
      <c r="Q10" s="117">
        <v>8.9637478693306627E-2</v>
      </c>
      <c r="R10" s="109">
        <v>5117</v>
      </c>
      <c r="S10" s="106">
        <f t="shared" si="6"/>
        <v>4</v>
      </c>
      <c r="T10" s="117">
        <f t="shared" si="7"/>
        <v>8.4408300616937743E-2</v>
      </c>
      <c r="U10" s="109">
        <v>5144</v>
      </c>
      <c r="V10" s="106">
        <f t="shared" si="8"/>
        <v>3</v>
      </c>
      <c r="W10" s="112">
        <f t="shared" si="9"/>
        <v>8.3123262878934775E-2</v>
      </c>
      <c r="X10" s="109">
        <v>5213</v>
      </c>
      <c r="Y10" s="106">
        <f t="shared" si="0"/>
        <v>3</v>
      </c>
      <c r="Z10" s="117">
        <f t="shared" si="1"/>
        <v>9.4167163424194802E-2</v>
      </c>
      <c r="AA10" s="109">
        <v>5324.15</v>
      </c>
      <c r="AB10" s="106">
        <f t="shared" si="10"/>
        <v>2</v>
      </c>
      <c r="AC10" s="112">
        <f t="shared" si="11"/>
        <v>0.10426229649450421</v>
      </c>
    </row>
    <row r="11" spans="1:29" s="5" customFormat="1" ht="13.5" customHeight="1" x14ac:dyDescent="0.25">
      <c r="A11" s="8" t="s">
        <v>16</v>
      </c>
      <c r="B11" s="16">
        <v>570</v>
      </c>
      <c r="C11" s="17">
        <v>20</v>
      </c>
      <c r="D11" s="16">
        <v>581</v>
      </c>
      <c r="E11" s="17">
        <v>19</v>
      </c>
      <c r="F11" s="30">
        <v>612</v>
      </c>
      <c r="G11" s="18">
        <v>20</v>
      </c>
      <c r="H11" s="31">
        <v>1.0999999999999999E-2</v>
      </c>
      <c r="I11" s="16">
        <v>238</v>
      </c>
      <c r="J11" s="18">
        <f t="shared" si="2"/>
        <v>27</v>
      </c>
      <c r="K11" s="19">
        <f t="shared" si="3"/>
        <v>4.1361092767022347E-3</v>
      </c>
      <c r="L11" s="16">
        <v>379</v>
      </c>
      <c r="M11" s="18">
        <f t="shared" si="4"/>
        <v>22</v>
      </c>
      <c r="N11" s="19">
        <f t="shared" si="5"/>
        <v>6.3988924344493409E-3</v>
      </c>
      <c r="O11" s="109">
        <v>688</v>
      </c>
      <c r="P11" s="106">
        <v>17</v>
      </c>
      <c r="Q11" s="117">
        <v>1.2089901066652609E-2</v>
      </c>
      <c r="R11" s="109">
        <v>680</v>
      </c>
      <c r="S11" s="106">
        <f t="shared" si="6"/>
        <v>17</v>
      </c>
      <c r="T11" s="117">
        <f t="shared" si="7"/>
        <v>1.1217049915872126E-2</v>
      </c>
      <c r="U11" s="109">
        <v>583</v>
      </c>
      <c r="V11" s="106">
        <f t="shared" si="8"/>
        <v>20</v>
      </c>
      <c r="W11" s="112">
        <f t="shared" si="9"/>
        <v>9.4208519164889152E-3</v>
      </c>
      <c r="X11" s="109">
        <v>709</v>
      </c>
      <c r="Y11" s="106">
        <f t="shared" si="0"/>
        <v>19</v>
      </c>
      <c r="Z11" s="117">
        <f t="shared" si="1"/>
        <v>1.280731227081414E-2</v>
      </c>
      <c r="AA11" s="109">
        <v>436.92</v>
      </c>
      <c r="AB11" s="106">
        <f t="shared" si="10"/>
        <v>23</v>
      </c>
      <c r="AC11" s="112">
        <f t="shared" si="11"/>
        <v>8.5561606236448599E-3</v>
      </c>
    </row>
    <row r="12" spans="1:29" s="5" customFormat="1" ht="13.5" customHeight="1" x14ac:dyDescent="0.25">
      <c r="A12" s="8" t="s">
        <v>17</v>
      </c>
      <c r="B12" s="16">
        <v>234</v>
      </c>
      <c r="C12" s="17">
        <v>28</v>
      </c>
      <c r="D12" s="16">
        <v>245</v>
      </c>
      <c r="E12" s="17">
        <v>28</v>
      </c>
      <c r="F12" s="30">
        <v>280</v>
      </c>
      <c r="G12" s="18">
        <v>26</v>
      </c>
      <c r="H12" s="31">
        <v>5.0000000000000001E-3</v>
      </c>
      <c r="I12" s="16">
        <v>289</v>
      </c>
      <c r="J12" s="18">
        <f t="shared" si="2"/>
        <v>24</v>
      </c>
      <c r="K12" s="19">
        <f t="shared" si="3"/>
        <v>5.022418407424142E-3</v>
      </c>
      <c r="L12" s="33">
        <v>257</v>
      </c>
      <c r="M12" s="18">
        <f t="shared" si="4"/>
        <v>27</v>
      </c>
      <c r="N12" s="19">
        <f t="shared" si="5"/>
        <v>4.3390906481622178E-3</v>
      </c>
      <c r="O12" s="109">
        <v>221</v>
      </c>
      <c r="P12" s="106">
        <v>28</v>
      </c>
      <c r="Q12" s="117">
        <v>3.8835292670497479E-3</v>
      </c>
      <c r="R12" s="109">
        <v>232</v>
      </c>
      <c r="S12" s="106">
        <f t="shared" si="6"/>
        <v>28</v>
      </c>
      <c r="T12" s="117">
        <f t="shared" si="7"/>
        <v>3.8269935007093133E-3</v>
      </c>
      <c r="U12" s="109">
        <v>266</v>
      </c>
      <c r="V12" s="106">
        <f t="shared" si="8"/>
        <v>26</v>
      </c>
      <c r="W12" s="112">
        <f t="shared" si="9"/>
        <v>4.298364682308836E-3</v>
      </c>
      <c r="X12" s="109">
        <v>236</v>
      </c>
      <c r="Y12" s="106">
        <f t="shared" si="0"/>
        <v>26</v>
      </c>
      <c r="Z12" s="117">
        <f t="shared" si="1"/>
        <v>4.2630827869000526E-3</v>
      </c>
      <c r="AA12" s="109">
        <v>191.7</v>
      </c>
      <c r="AB12" s="106">
        <f t="shared" si="10"/>
        <v>27</v>
      </c>
      <c r="AC12" s="112">
        <f t="shared" si="11"/>
        <v>3.7540419105390448E-3</v>
      </c>
    </row>
    <row r="13" spans="1:29" s="5" customFormat="1" ht="13.5" customHeight="1" x14ac:dyDescent="0.25">
      <c r="A13" s="8" t="s">
        <v>18</v>
      </c>
      <c r="B13" s="16">
        <v>379</v>
      </c>
      <c r="C13" s="17">
        <v>25</v>
      </c>
      <c r="D13" s="16">
        <v>363</v>
      </c>
      <c r="E13" s="17">
        <v>25</v>
      </c>
      <c r="F13" s="30">
        <v>299</v>
      </c>
      <c r="G13" s="18">
        <v>25</v>
      </c>
      <c r="H13" s="31">
        <v>5.4000000000000003E-3</v>
      </c>
      <c r="I13" s="34">
        <v>332</v>
      </c>
      <c r="J13" s="18">
        <f t="shared" si="2"/>
        <v>22</v>
      </c>
      <c r="K13" s="19">
        <f t="shared" si="3"/>
        <v>5.7696986548955546E-3</v>
      </c>
      <c r="L13" s="33">
        <v>401</v>
      </c>
      <c r="M13" s="18">
        <f t="shared" si="4"/>
        <v>21</v>
      </c>
      <c r="N13" s="19">
        <f t="shared" si="5"/>
        <v>6.7703321008289862E-3</v>
      </c>
      <c r="O13" s="109">
        <v>432</v>
      </c>
      <c r="P13" s="106">
        <v>20</v>
      </c>
      <c r="Q13" s="117">
        <v>7.5913332278981496E-3</v>
      </c>
      <c r="R13" s="109">
        <v>446</v>
      </c>
      <c r="S13" s="106">
        <f t="shared" si="6"/>
        <v>21</v>
      </c>
      <c r="T13" s="117">
        <f t="shared" si="7"/>
        <v>7.3570650918808357E-3</v>
      </c>
      <c r="U13" s="109">
        <v>408</v>
      </c>
      <c r="V13" s="106">
        <f t="shared" si="8"/>
        <v>23</v>
      </c>
      <c r="W13" s="112">
        <f t="shared" si="9"/>
        <v>6.5929804149699438E-3</v>
      </c>
      <c r="X13" s="109">
        <v>445</v>
      </c>
      <c r="Y13" s="106">
        <f t="shared" si="0"/>
        <v>23</v>
      </c>
      <c r="Z13" s="117">
        <f t="shared" si="1"/>
        <v>8.0384400007225566E-3</v>
      </c>
      <c r="AA13" s="109">
        <v>462.67</v>
      </c>
      <c r="AB13" s="106">
        <f t="shared" si="10"/>
        <v>22</v>
      </c>
      <c r="AC13" s="112">
        <f t="shared" si="11"/>
        <v>9.0604202960307776E-3</v>
      </c>
    </row>
    <row r="14" spans="1:29" s="5" customFormat="1" ht="13.5" customHeight="1" x14ac:dyDescent="0.25">
      <c r="A14" s="9" t="s">
        <v>19</v>
      </c>
      <c r="B14" s="24">
        <v>84</v>
      </c>
      <c r="C14" s="23">
        <v>32</v>
      </c>
      <c r="D14" s="24">
        <v>91</v>
      </c>
      <c r="E14" s="23">
        <v>31</v>
      </c>
      <c r="F14" s="30">
        <v>91</v>
      </c>
      <c r="G14" s="25">
        <v>31</v>
      </c>
      <c r="H14" s="36">
        <v>1.6000000000000001E-3</v>
      </c>
      <c r="I14" s="24">
        <v>79</v>
      </c>
      <c r="J14" s="25">
        <f t="shared" si="2"/>
        <v>30</v>
      </c>
      <c r="K14" s="26">
        <f t="shared" si="3"/>
        <v>1.3729102220986411E-3</v>
      </c>
      <c r="L14" s="27">
        <v>87</v>
      </c>
      <c r="M14" s="25">
        <f t="shared" si="4"/>
        <v>31</v>
      </c>
      <c r="N14" s="26">
        <f t="shared" si="5"/>
        <v>1.4688750443195057E-3</v>
      </c>
      <c r="O14" s="109">
        <v>93</v>
      </c>
      <c r="P14" s="106">
        <v>31</v>
      </c>
      <c r="Q14" s="117">
        <v>1.6342453476725183E-3</v>
      </c>
      <c r="R14" s="109">
        <v>77</v>
      </c>
      <c r="S14" s="106">
        <f t="shared" si="6"/>
        <v>32</v>
      </c>
      <c r="T14" s="117">
        <f t="shared" si="7"/>
        <v>1.2701659463561082E-3</v>
      </c>
      <c r="U14" s="109">
        <v>88</v>
      </c>
      <c r="V14" s="106">
        <f t="shared" si="8"/>
        <v>31</v>
      </c>
      <c r="W14" s="112">
        <f t="shared" si="9"/>
        <v>1.4220153836209683E-3</v>
      </c>
      <c r="X14" s="109">
        <v>96</v>
      </c>
      <c r="Y14" s="106">
        <f t="shared" si="0"/>
        <v>30</v>
      </c>
      <c r="Z14" s="117">
        <f t="shared" si="1"/>
        <v>1.7341353709423941E-3</v>
      </c>
      <c r="AA14" s="109">
        <v>100.65</v>
      </c>
      <c r="AB14" s="106">
        <f t="shared" si="10"/>
        <v>31</v>
      </c>
      <c r="AC14" s="112">
        <f t="shared" si="11"/>
        <v>1.9710188747822373E-3</v>
      </c>
    </row>
    <row r="15" spans="1:29" s="5" customFormat="1" ht="13.5" customHeight="1" x14ac:dyDescent="0.25">
      <c r="A15" s="8" t="s">
        <v>20</v>
      </c>
      <c r="B15" s="16">
        <v>854</v>
      </c>
      <c r="C15" s="17">
        <v>17</v>
      </c>
      <c r="D15" s="16">
        <v>895</v>
      </c>
      <c r="E15" s="17">
        <v>16</v>
      </c>
      <c r="F15" s="30">
        <v>510</v>
      </c>
      <c r="G15" s="18">
        <v>21</v>
      </c>
      <c r="H15" s="31">
        <v>9.1999999999999998E-3</v>
      </c>
      <c r="I15" s="16">
        <v>508</v>
      </c>
      <c r="J15" s="18">
        <f t="shared" si="2"/>
        <v>18</v>
      </c>
      <c r="K15" s="19">
        <f t="shared" si="3"/>
        <v>8.8283340864064516E-3</v>
      </c>
      <c r="L15" s="33">
        <v>485</v>
      </c>
      <c r="M15" s="18">
        <f t="shared" si="4"/>
        <v>19</v>
      </c>
      <c r="N15" s="19">
        <f t="shared" si="5"/>
        <v>8.1885562815512663E-3</v>
      </c>
      <c r="O15" s="109">
        <v>451</v>
      </c>
      <c r="P15" s="106">
        <v>19</v>
      </c>
      <c r="Q15" s="117">
        <v>7.9252113096807079E-3</v>
      </c>
      <c r="R15" s="109">
        <v>459</v>
      </c>
      <c r="S15" s="106">
        <f t="shared" si="6"/>
        <v>20</v>
      </c>
      <c r="T15" s="117">
        <f t="shared" si="7"/>
        <v>7.5715086932136846E-3</v>
      </c>
      <c r="U15" s="109">
        <v>462</v>
      </c>
      <c r="V15" s="106">
        <f t="shared" si="8"/>
        <v>22</v>
      </c>
      <c r="W15" s="112">
        <f t="shared" si="9"/>
        <v>7.4655807640100838E-3</v>
      </c>
      <c r="X15" s="109">
        <v>476</v>
      </c>
      <c r="Y15" s="106">
        <f t="shared" si="0"/>
        <v>22</v>
      </c>
      <c r="Z15" s="117">
        <f t="shared" si="1"/>
        <v>8.5984212142560384E-3</v>
      </c>
      <c r="AA15" s="109">
        <v>486.94</v>
      </c>
      <c r="AB15" s="106">
        <f t="shared" si="10"/>
        <v>21</v>
      </c>
      <c r="AC15" s="112">
        <f t="shared" si="11"/>
        <v>9.5356972765669422E-3</v>
      </c>
    </row>
    <row r="16" spans="1:29" s="5" customFormat="1" ht="13.5" customHeight="1" x14ac:dyDescent="0.25">
      <c r="A16" s="8" t="s">
        <v>21</v>
      </c>
      <c r="B16" s="16">
        <v>447</v>
      </c>
      <c r="C16" s="17">
        <v>22</v>
      </c>
      <c r="D16" s="16">
        <v>552</v>
      </c>
      <c r="E16" s="17">
        <v>20</v>
      </c>
      <c r="F16" s="30">
        <v>623</v>
      </c>
      <c r="G16" s="18">
        <v>19</v>
      </c>
      <c r="H16" s="31">
        <v>1.12E-2</v>
      </c>
      <c r="I16" s="16">
        <v>464</v>
      </c>
      <c r="J16" s="18">
        <f t="shared" si="2"/>
        <v>19</v>
      </c>
      <c r="K16" s="19">
        <f t="shared" si="3"/>
        <v>8.0636752285287265E-3</v>
      </c>
      <c r="L16" s="33">
        <v>455</v>
      </c>
      <c r="M16" s="18">
        <f t="shared" si="4"/>
        <v>20</v>
      </c>
      <c r="N16" s="19">
        <f t="shared" si="5"/>
        <v>7.6820476455790234E-3</v>
      </c>
      <c r="O16" s="109">
        <v>431</v>
      </c>
      <c r="P16" s="106">
        <v>21</v>
      </c>
      <c r="Q16" s="117">
        <v>7.5737606972780154E-3</v>
      </c>
      <c r="R16" s="109">
        <v>410</v>
      </c>
      <c r="S16" s="106">
        <f t="shared" si="6"/>
        <v>24</v>
      </c>
      <c r="T16" s="117">
        <f t="shared" si="7"/>
        <v>6.7632212728052522E-3</v>
      </c>
      <c r="U16" s="109">
        <v>803</v>
      </c>
      <c r="V16" s="106">
        <f t="shared" si="8"/>
        <v>17</v>
      </c>
      <c r="W16" s="112">
        <f t="shared" si="9"/>
        <v>1.2975890375541336E-2</v>
      </c>
      <c r="X16" s="109">
        <v>720</v>
      </c>
      <c r="Y16" s="106">
        <f t="shared" si="0"/>
        <v>18</v>
      </c>
      <c r="Z16" s="117">
        <f t="shared" si="1"/>
        <v>1.3006015282067957E-2</v>
      </c>
      <c r="AA16" s="109">
        <v>547.94000000000005</v>
      </c>
      <c r="AB16" s="106">
        <f t="shared" si="10"/>
        <v>19</v>
      </c>
      <c r="AC16" s="112">
        <f t="shared" si="11"/>
        <v>1.0730254170374359E-2</v>
      </c>
    </row>
    <row r="17" spans="1:29" s="5" customFormat="1" ht="13.5" customHeight="1" x14ac:dyDescent="0.25">
      <c r="A17" s="8" t="s">
        <v>22</v>
      </c>
      <c r="B17" s="16">
        <v>4175</v>
      </c>
      <c r="C17" s="17">
        <v>5</v>
      </c>
      <c r="D17" s="16">
        <v>3752</v>
      </c>
      <c r="E17" s="17">
        <v>6</v>
      </c>
      <c r="F17" s="35">
        <v>3179</v>
      </c>
      <c r="G17" s="18">
        <v>8</v>
      </c>
      <c r="H17" s="31">
        <v>5.7099999999999998E-2</v>
      </c>
      <c r="I17" s="20">
        <v>3028</v>
      </c>
      <c r="J17" s="18">
        <f t="shared" si="2"/>
        <v>8</v>
      </c>
      <c r="K17" s="19">
        <f t="shared" si="3"/>
        <v>5.2622432310312467E-2</v>
      </c>
      <c r="L17" s="21">
        <v>2344</v>
      </c>
      <c r="M17" s="18">
        <f t="shared" si="4"/>
        <v>8</v>
      </c>
      <c r="N17" s="19">
        <f t="shared" si="5"/>
        <v>3.9575208090631281E-2</v>
      </c>
      <c r="O17" s="109">
        <v>1998</v>
      </c>
      <c r="P17" s="106">
        <v>9</v>
      </c>
      <c r="Q17" s="117">
        <v>3.5109916179028942E-2</v>
      </c>
      <c r="R17" s="109">
        <v>1946</v>
      </c>
      <c r="S17" s="106">
        <f t="shared" si="6"/>
        <v>10</v>
      </c>
      <c r="T17" s="117">
        <f t="shared" si="7"/>
        <v>3.2100557553363468E-2</v>
      </c>
      <c r="U17" s="109">
        <v>2079</v>
      </c>
      <c r="V17" s="106">
        <f t="shared" si="8"/>
        <v>9</v>
      </c>
      <c r="W17" s="112">
        <f t="shared" si="9"/>
        <v>3.3595113438045374E-2</v>
      </c>
      <c r="X17" s="109">
        <v>2057</v>
      </c>
      <c r="Y17" s="106">
        <f t="shared" si="0"/>
        <v>10</v>
      </c>
      <c r="Z17" s="117">
        <f t="shared" si="1"/>
        <v>3.7157463104463592E-2</v>
      </c>
      <c r="AA17" s="109">
        <v>2101</v>
      </c>
      <c r="AB17" s="106">
        <f t="shared" si="10"/>
        <v>9</v>
      </c>
      <c r="AC17" s="112">
        <f t="shared" si="11"/>
        <v>4.1143672686711187E-2</v>
      </c>
    </row>
    <row r="18" spans="1:29" s="5" customFormat="1" ht="13.5" customHeight="1" x14ac:dyDescent="0.25">
      <c r="A18" s="8" t="s">
        <v>23</v>
      </c>
      <c r="B18" s="16">
        <v>994</v>
      </c>
      <c r="C18" s="17">
        <v>15</v>
      </c>
      <c r="D18" s="16">
        <v>839</v>
      </c>
      <c r="E18" s="17">
        <v>17</v>
      </c>
      <c r="F18" s="30">
        <v>892</v>
      </c>
      <c r="G18" s="18">
        <v>17</v>
      </c>
      <c r="H18" s="31">
        <v>1.6E-2</v>
      </c>
      <c r="I18" s="16">
        <v>925</v>
      </c>
      <c r="J18" s="18">
        <f t="shared" si="2"/>
        <v>14</v>
      </c>
      <c r="K18" s="19">
        <f t="shared" si="3"/>
        <v>1.6075214625838517E-2</v>
      </c>
      <c r="L18" s="33">
        <v>959</v>
      </c>
      <c r="M18" s="18">
        <f t="shared" si="4"/>
        <v>15</v>
      </c>
      <c r="N18" s="19">
        <f t="shared" si="5"/>
        <v>1.6191392729912713E-2</v>
      </c>
      <c r="O18" s="109">
        <v>1158</v>
      </c>
      <c r="P18" s="106">
        <v>15</v>
      </c>
      <c r="Q18" s="117">
        <v>2.0348990458115872E-2</v>
      </c>
      <c r="R18" s="109">
        <v>1174</v>
      </c>
      <c r="S18" s="106">
        <f t="shared" si="6"/>
        <v>14</v>
      </c>
      <c r="T18" s="117">
        <f t="shared" si="7"/>
        <v>1.9365906766520405E-2</v>
      </c>
      <c r="U18" s="109">
        <v>1320</v>
      </c>
      <c r="V18" s="106">
        <f t="shared" si="8"/>
        <v>13</v>
      </c>
      <c r="W18" s="112">
        <f t="shared" si="9"/>
        <v>2.1330230754314523E-2</v>
      </c>
      <c r="X18" s="109">
        <v>1133</v>
      </c>
      <c r="Y18" s="106">
        <f t="shared" si="0"/>
        <v>13</v>
      </c>
      <c r="Z18" s="117">
        <f t="shared" si="1"/>
        <v>2.0466410159143047E-2</v>
      </c>
      <c r="AA18" s="109">
        <v>1235.49</v>
      </c>
      <c r="AB18" s="106">
        <f t="shared" si="10"/>
        <v>13</v>
      </c>
      <c r="AC18" s="112">
        <f t="shared" si="11"/>
        <v>2.4194476995575823E-2</v>
      </c>
    </row>
    <row r="19" spans="1:29" s="5" customFormat="1" ht="13.5" customHeight="1" x14ac:dyDescent="0.25">
      <c r="A19" s="64" t="s">
        <v>24</v>
      </c>
      <c r="B19" s="65">
        <v>6150</v>
      </c>
      <c r="C19" s="66">
        <v>3</v>
      </c>
      <c r="D19" s="65">
        <v>5259</v>
      </c>
      <c r="E19" s="66">
        <v>3</v>
      </c>
      <c r="F19" s="70">
        <v>5839</v>
      </c>
      <c r="G19" s="67">
        <v>2</v>
      </c>
      <c r="H19" s="71">
        <v>0.10489999999999999</v>
      </c>
      <c r="I19" s="65">
        <v>5740</v>
      </c>
      <c r="J19" s="67">
        <f t="shared" si="2"/>
        <v>3</v>
      </c>
      <c r="K19" s="68">
        <f t="shared" si="3"/>
        <v>9.9753223732230376E-2</v>
      </c>
      <c r="L19" s="69">
        <v>5940</v>
      </c>
      <c r="M19" s="67">
        <f t="shared" si="4"/>
        <v>3</v>
      </c>
      <c r="N19" s="68">
        <f t="shared" si="5"/>
        <v>0.10028870992250417</v>
      </c>
      <c r="O19" s="114">
        <v>6635</v>
      </c>
      <c r="P19" s="115">
        <v>2</v>
      </c>
      <c r="Q19" s="118">
        <v>0.1165937406645931</v>
      </c>
      <c r="R19" s="114">
        <v>7076</v>
      </c>
      <c r="S19" s="115">
        <f t="shared" si="6"/>
        <v>3</v>
      </c>
      <c r="T19" s="118">
        <f t="shared" si="7"/>
        <v>0.11672330177163406</v>
      </c>
      <c r="U19" s="114">
        <v>5047</v>
      </c>
      <c r="V19" s="115">
        <f t="shared" si="8"/>
        <v>4</v>
      </c>
      <c r="W19" s="116">
        <f t="shared" si="9"/>
        <v>8.155581410380712E-2</v>
      </c>
      <c r="X19" s="114">
        <v>4590</v>
      </c>
      <c r="Y19" s="115">
        <f t="shared" si="0"/>
        <v>5</v>
      </c>
      <c r="Z19" s="118">
        <f t="shared" si="1"/>
        <v>8.2913347423183223E-2</v>
      </c>
      <c r="AA19" s="114">
        <v>5814.71</v>
      </c>
      <c r="AB19" s="115">
        <f t="shared" si="10"/>
        <v>1</v>
      </c>
      <c r="AC19" s="116">
        <f t="shared" si="11"/>
        <v>0.11386888386870365</v>
      </c>
    </row>
    <row r="20" spans="1:29" s="5" customFormat="1" ht="13.5" customHeight="1" x14ac:dyDescent="0.25">
      <c r="A20" s="9" t="s">
        <v>25</v>
      </c>
      <c r="B20" s="24">
        <v>1227</v>
      </c>
      <c r="C20" s="23">
        <v>12</v>
      </c>
      <c r="D20" s="24">
        <v>1195</v>
      </c>
      <c r="E20" s="23">
        <v>12</v>
      </c>
      <c r="F20" s="35">
        <v>1265</v>
      </c>
      <c r="G20" s="25">
        <v>12</v>
      </c>
      <c r="H20" s="36">
        <v>2.2700000000000001E-2</v>
      </c>
      <c r="I20" s="24">
        <v>1202</v>
      </c>
      <c r="J20" s="25">
        <f t="shared" si="2"/>
        <v>12</v>
      </c>
      <c r="K20" s="26">
        <f t="shared" si="3"/>
        <v>2.0889089708386918E-2</v>
      </c>
      <c r="L20" s="28">
        <v>1215</v>
      </c>
      <c r="M20" s="25">
        <f t="shared" si="4"/>
        <v>12</v>
      </c>
      <c r="N20" s="26">
        <f t="shared" si="5"/>
        <v>2.0513599756875854E-2</v>
      </c>
      <c r="O20" s="109">
        <v>1175</v>
      </c>
      <c r="P20" s="106">
        <v>14</v>
      </c>
      <c r="Q20" s="117">
        <v>2.0647723478658161E-2</v>
      </c>
      <c r="R20" s="109">
        <v>1172</v>
      </c>
      <c r="S20" s="106">
        <f t="shared" si="6"/>
        <v>15</v>
      </c>
      <c r="T20" s="117">
        <f t="shared" si="7"/>
        <v>1.9332915443238428E-2</v>
      </c>
      <c r="U20" s="109">
        <v>1097</v>
      </c>
      <c r="V20" s="106">
        <f t="shared" si="8"/>
        <v>14</v>
      </c>
      <c r="W20" s="112">
        <f t="shared" si="9"/>
        <v>1.7726714498093207E-2</v>
      </c>
      <c r="X20" s="109">
        <v>1067</v>
      </c>
      <c r="Y20" s="106">
        <f t="shared" si="0"/>
        <v>15</v>
      </c>
      <c r="Z20" s="117">
        <f t="shared" si="1"/>
        <v>1.9274192091620151E-2</v>
      </c>
      <c r="AA20" s="109">
        <v>952.49</v>
      </c>
      <c r="AB20" s="106">
        <f t="shared" si="10"/>
        <v>16</v>
      </c>
      <c r="AC20" s="112">
        <f t="shared" si="11"/>
        <v>1.8652516324305347E-2</v>
      </c>
    </row>
    <row r="21" spans="1:29" s="5" customFormat="1" ht="13.5" customHeight="1" x14ac:dyDescent="0.25">
      <c r="A21" s="8" t="s">
        <v>26</v>
      </c>
      <c r="B21" s="16">
        <v>1779</v>
      </c>
      <c r="C21" s="17">
        <v>10</v>
      </c>
      <c r="D21" s="16">
        <v>1693</v>
      </c>
      <c r="E21" s="17">
        <v>10</v>
      </c>
      <c r="F21" s="35">
        <v>1743</v>
      </c>
      <c r="G21" s="18">
        <v>10</v>
      </c>
      <c r="H21" s="31">
        <v>3.1300000000000001E-2</v>
      </c>
      <c r="I21" s="16">
        <v>1728</v>
      </c>
      <c r="J21" s="18">
        <f t="shared" si="2"/>
        <v>10</v>
      </c>
      <c r="K21" s="19">
        <f t="shared" si="3"/>
        <v>3.0030238782106984E-2</v>
      </c>
      <c r="L21" s="21">
        <v>1691</v>
      </c>
      <c r="M21" s="18">
        <f t="shared" si="4"/>
        <v>10</v>
      </c>
      <c r="N21" s="19">
        <f t="shared" si="5"/>
        <v>2.8550203447635449E-2</v>
      </c>
      <c r="O21" s="109">
        <v>1982</v>
      </c>
      <c r="P21" s="106">
        <v>10</v>
      </c>
      <c r="Q21" s="117">
        <v>3.4828755689106788E-2</v>
      </c>
      <c r="R21" s="109">
        <v>1957</v>
      </c>
      <c r="S21" s="106">
        <f t="shared" si="6"/>
        <v>9</v>
      </c>
      <c r="T21" s="117">
        <f t="shared" si="7"/>
        <v>3.2282009831414341E-2</v>
      </c>
      <c r="U21" s="109">
        <v>1905</v>
      </c>
      <c r="V21" s="106">
        <f t="shared" si="8"/>
        <v>10</v>
      </c>
      <c r="W21" s="112">
        <f t="shared" si="9"/>
        <v>3.0783401202249368E-2</v>
      </c>
      <c r="X21" s="109">
        <v>2085</v>
      </c>
      <c r="Y21" s="106">
        <f t="shared" si="0"/>
        <v>9</v>
      </c>
      <c r="Z21" s="117">
        <f t="shared" si="1"/>
        <v>3.7663252587655127E-2</v>
      </c>
      <c r="AA21" s="109">
        <v>1700.57</v>
      </c>
      <c r="AB21" s="106">
        <f t="shared" si="10"/>
        <v>12</v>
      </c>
      <c r="AC21" s="112">
        <f t="shared" si="11"/>
        <v>3.3302092080361938E-2</v>
      </c>
    </row>
    <row r="22" spans="1:29" s="5" customFormat="1" ht="13.5" customHeight="1" x14ac:dyDescent="0.25">
      <c r="A22" s="8" t="s">
        <v>27</v>
      </c>
      <c r="B22" s="16">
        <v>994</v>
      </c>
      <c r="C22" s="17">
        <v>15</v>
      </c>
      <c r="D22" s="16">
        <v>1010</v>
      </c>
      <c r="E22" s="17">
        <v>14</v>
      </c>
      <c r="F22" s="35">
        <v>1063</v>
      </c>
      <c r="G22" s="18">
        <v>14</v>
      </c>
      <c r="H22" s="31">
        <v>1.9099999999999999E-2</v>
      </c>
      <c r="I22" s="29">
        <v>791</v>
      </c>
      <c r="J22" s="18">
        <f t="shared" si="2"/>
        <v>15</v>
      </c>
      <c r="K22" s="19">
        <f t="shared" si="3"/>
        <v>1.3746480831392722E-2</v>
      </c>
      <c r="L22" s="21">
        <v>1042</v>
      </c>
      <c r="M22" s="18">
        <f t="shared" si="4"/>
        <v>14</v>
      </c>
      <c r="N22" s="19">
        <f t="shared" si="5"/>
        <v>1.7592733289435919E-2</v>
      </c>
      <c r="O22" s="109">
        <v>1376</v>
      </c>
      <c r="P22" s="106">
        <v>12</v>
      </c>
      <c r="Q22" s="117">
        <v>2.4179802133305218E-2</v>
      </c>
      <c r="R22" s="109">
        <v>1568</v>
      </c>
      <c r="S22" s="106">
        <f t="shared" si="6"/>
        <v>12</v>
      </c>
      <c r="T22" s="117">
        <f t="shared" si="7"/>
        <v>2.5865197453069842E-2</v>
      </c>
      <c r="U22" s="109">
        <v>1655</v>
      </c>
      <c r="V22" s="106">
        <f t="shared" si="8"/>
        <v>11</v>
      </c>
      <c r="W22" s="112">
        <f t="shared" si="9"/>
        <v>2.6743584771507983E-2</v>
      </c>
      <c r="X22" s="109">
        <v>1873</v>
      </c>
      <c r="Y22" s="106">
        <f t="shared" si="0"/>
        <v>12</v>
      </c>
      <c r="Z22" s="117">
        <f t="shared" si="1"/>
        <v>3.383370364349067E-2</v>
      </c>
      <c r="AA22" s="109">
        <v>1923.79</v>
      </c>
      <c r="AB22" s="106">
        <f t="shared" si="10"/>
        <v>11</v>
      </c>
      <c r="AC22" s="112">
        <f t="shared" si="11"/>
        <v>3.7673386995701143E-2</v>
      </c>
    </row>
    <row r="23" spans="1:29" s="5" customFormat="1" ht="13.5" customHeight="1" x14ac:dyDescent="0.25">
      <c r="A23" s="8" t="s">
        <v>28</v>
      </c>
      <c r="B23" s="16">
        <v>428</v>
      </c>
      <c r="C23" s="17">
        <v>23</v>
      </c>
      <c r="D23" s="16">
        <v>435</v>
      </c>
      <c r="E23" s="17">
        <v>23</v>
      </c>
      <c r="F23" s="30">
        <v>381</v>
      </c>
      <c r="G23" s="18">
        <v>23</v>
      </c>
      <c r="H23" s="31">
        <v>6.7999999999999996E-3</v>
      </c>
      <c r="I23" s="29">
        <v>387</v>
      </c>
      <c r="J23" s="18">
        <f t="shared" si="2"/>
        <v>20</v>
      </c>
      <c r="K23" s="19">
        <f t="shared" si="3"/>
        <v>6.7255222272427093E-3</v>
      </c>
      <c r="L23" s="33">
        <v>364</v>
      </c>
      <c r="M23" s="18">
        <f t="shared" si="4"/>
        <v>23</v>
      </c>
      <c r="N23" s="19">
        <f t="shared" si="5"/>
        <v>6.1456381164632194E-3</v>
      </c>
      <c r="O23" s="109">
        <v>409</v>
      </c>
      <c r="P23" s="106">
        <v>23</v>
      </c>
      <c r="Q23" s="117">
        <v>7.1871650236350537E-3</v>
      </c>
      <c r="R23" s="109">
        <v>427</v>
      </c>
      <c r="S23" s="106">
        <f t="shared" si="6"/>
        <v>23</v>
      </c>
      <c r="T23" s="117">
        <f t="shared" si="7"/>
        <v>7.0436475207020554E-3</v>
      </c>
      <c r="U23" s="109">
        <v>358</v>
      </c>
      <c r="V23" s="106">
        <f t="shared" si="8"/>
        <v>24</v>
      </c>
      <c r="W23" s="112">
        <f t="shared" si="9"/>
        <v>5.7850171288216659E-3</v>
      </c>
      <c r="X23" s="109">
        <v>377</v>
      </c>
      <c r="Y23" s="106">
        <f t="shared" si="0"/>
        <v>24</v>
      </c>
      <c r="Z23" s="117">
        <f t="shared" si="1"/>
        <v>6.8100941129716937E-3</v>
      </c>
      <c r="AA23" s="109">
        <v>338.99</v>
      </c>
      <c r="AB23" s="106">
        <f t="shared" si="10"/>
        <v>25</v>
      </c>
      <c r="AC23" s="112">
        <f t="shared" si="11"/>
        <v>6.6384072365864941E-3</v>
      </c>
    </row>
    <row r="24" spans="1:29" s="5" customFormat="1" ht="13.5" customHeight="1" x14ac:dyDescent="0.25">
      <c r="A24" s="8" t="s">
        <v>29</v>
      </c>
      <c r="B24" s="16">
        <v>477</v>
      </c>
      <c r="C24" s="17">
        <v>21</v>
      </c>
      <c r="D24" s="16">
        <v>504</v>
      </c>
      <c r="E24" s="17">
        <v>22</v>
      </c>
      <c r="F24" s="30">
        <v>961</v>
      </c>
      <c r="G24" s="18">
        <v>15</v>
      </c>
      <c r="H24" s="31">
        <v>1.7299999999999999E-2</v>
      </c>
      <c r="I24" s="29">
        <v>295</v>
      </c>
      <c r="J24" s="18">
        <f t="shared" si="2"/>
        <v>23</v>
      </c>
      <c r="K24" s="19">
        <f t="shared" si="3"/>
        <v>5.1266900698620135E-3</v>
      </c>
      <c r="L24" s="33">
        <v>157</v>
      </c>
      <c r="M24" s="18">
        <f t="shared" si="4"/>
        <v>29</v>
      </c>
      <c r="N24" s="19">
        <f t="shared" si="5"/>
        <v>2.6507285282547401E-3</v>
      </c>
      <c r="O24" s="109">
        <v>321</v>
      </c>
      <c r="P24" s="106">
        <v>25</v>
      </c>
      <c r="Q24" s="117">
        <v>5.6407823290632085E-3</v>
      </c>
      <c r="R24" s="109">
        <v>257</v>
      </c>
      <c r="S24" s="106">
        <f t="shared" si="6"/>
        <v>27</v>
      </c>
      <c r="T24" s="117">
        <f t="shared" si="7"/>
        <v>4.2393850417340243E-3</v>
      </c>
      <c r="U24" s="109">
        <v>97</v>
      </c>
      <c r="V24" s="106">
        <f t="shared" si="8"/>
        <v>30</v>
      </c>
      <c r="W24" s="112">
        <f t="shared" si="9"/>
        <v>1.5674487751276582E-3</v>
      </c>
      <c r="X24" s="109">
        <v>99</v>
      </c>
      <c r="Y24" s="106">
        <f t="shared" si="0"/>
        <v>29</v>
      </c>
      <c r="Z24" s="117">
        <f t="shared" si="1"/>
        <v>1.7883271012843439E-3</v>
      </c>
      <c r="AA24" s="109">
        <v>167.02</v>
      </c>
      <c r="AB24" s="106">
        <f t="shared" si="10"/>
        <v>28</v>
      </c>
      <c r="AC24" s="112">
        <f t="shared" si="11"/>
        <v>3.2707359410445039E-3</v>
      </c>
    </row>
    <row r="25" spans="1:29" s="5" customFormat="1" ht="13.5" customHeight="1" x14ac:dyDescent="0.25">
      <c r="A25" s="8" t="s">
        <v>30</v>
      </c>
      <c r="B25" s="16">
        <v>2938</v>
      </c>
      <c r="C25" s="17">
        <v>8</v>
      </c>
      <c r="D25" s="16">
        <v>3512</v>
      </c>
      <c r="E25" s="17">
        <v>7</v>
      </c>
      <c r="F25" s="35">
        <v>3565</v>
      </c>
      <c r="G25" s="18">
        <v>6</v>
      </c>
      <c r="H25" s="31">
        <v>6.4000000000000001E-2</v>
      </c>
      <c r="I25" s="29">
        <v>3620</v>
      </c>
      <c r="J25" s="18">
        <f t="shared" si="2"/>
        <v>6</v>
      </c>
      <c r="K25" s="19">
        <f t="shared" si="3"/>
        <v>6.2910569670849126E-2</v>
      </c>
      <c r="L25" s="21">
        <v>3782</v>
      </c>
      <c r="M25" s="18">
        <f t="shared" si="4"/>
        <v>6</v>
      </c>
      <c r="N25" s="19">
        <f t="shared" si="5"/>
        <v>6.3853855374900806E-2</v>
      </c>
      <c r="O25" s="109">
        <v>3798</v>
      </c>
      <c r="P25" s="106">
        <v>6</v>
      </c>
      <c r="Q25" s="117">
        <v>6.6740471295271234E-2</v>
      </c>
      <c r="R25" s="109">
        <v>3768</v>
      </c>
      <c r="S25" s="106">
        <f t="shared" si="6"/>
        <v>6</v>
      </c>
      <c r="T25" s="117">
        <f t="shared" si="7"/>
        <v>6.2155653063244366E-2</v>
      </c>
      <c r="U25" s="109">
        <v>3826</v>
      </c>
      <c r="V25" s="106">
        <f t="shared" si="8"/>
        <v>6</v>
      </c>
      <c r="W25" s="112">
        <f t="shared" si="9"/>
        <v>6.1825350656066189E-2</v>
      </c>
      <c r="X25" s="109">
        <v>4150</v>
      </c>
      <c r="Y25" s="106">
        <f t="shared" si="0"/>
        <v>6</v>
      </c>
      <c r="Z25" s="117">
        <f t="shared" si="1"/>
        <v>7.4965226973030583E-2</v>
      </c>
      <c r="AA25" s="109">
        <v>4077.61</v>
      </c>
      <c r="AB25" s="106">
        <f t="shared" si="10"/>
        <v>5</v>
      </c>
      <c r="AC25" s="112">
        <f t="shared" si="11"/>
        <v>7.9851428455050166E-2</v>
      </c>
    </row>
    <row r="26" spans="1:29" s="5" customFormat="1" ht="13.5" customHeight="1" x14ac:dyDescent="0.25">
      <c r="A26" s="8" t="s">
        <v>31</v>
      </c>
      <c r="B26" s="16">
        <v>2978</v>
      </c>
      <c r="C26" s="17">
        <v>7</v>
      </c>
      <c r="D26" s="16">
        <v>3190</v>
      </c>
      <c r="E26" s="17">
        <v>8</v>
      </c>
      <c r="F26" s="35">
        <v>3212</v>
      </c>
      <c r="G26" s="18">
        <v>7</v>
      </c>
      <c r="H26" s="31">
        <v>5.7700000000000001E-2</v>
      </c>
      <c r="I26" s="29">
        <v>3115</v>
      </c>
      <c r="J26" s="18">
        <f t="shared" si="2"/>
        <v>7</v>
      </c>
      <c r="K26" s="19">
        <f t="shared" si="3"/>
        <v>5.4134371415661603E-2</v>
      </c>
      <c r="L26" s="21">
        <v>3137</v>
      </c>
      <c r="M26" s="18">
        <f t="shared" si="4"/>
        <v>7</v>
      </c>
      <c r="N26" s="19">
        <f t="shared" si="5"/>
        <v>5.296391970149758E-2</v>
      </c>
      <c r="O26" s="109">
        <v>2558</v>
      </c>
      <c r="P26" s="106">
        <v>8</v>
      </c>
      <c r="Q26" s="117">
        <v>4.4950533326304318E-2</v>
      </c>
      <c r="R26" s="109">
        <v>2369</v>
      </c>
      <c r="S26" s="106">
        <f t="shared" si="6"/>
        <v>8</v>
      </c>
      <c r="T26" s="117">
        <f t="shared" si="7"/>
        <v>3.9078222427501565E-2</v>
      </c>
      <c r="U26" s="109">
        <v>2528</v>
      </c>
      <c r="V26" s="106">
        <f t="shared" si="8"/>
        <v>8</v>
      </c>
      <c r="W26" s="112">
        <f t="shared" si="9"/>
        <v>4.0850623747656904E-2</v>
      </c>
      <c r="X26" s="109">
        <v>2194</v>
      </c>
      <c r="Y26" s="106">
        <f t="shared" si="0"/>
        <v>8</v>
      </c>
      <c r="Z26" s="117">
        <f t="shared" si="1"/>
        <v>3.9632218790079297E-2</v>
      </c>
      <c r="AA26" s="109">
        <v>2435.21</v>
      </c>
      <c r="AB26" s="106">
        <f t="shared" si="10"/>
        <v>8</v>
      </c>
      <c r="AC26" s="112">
        <f t="shared" si="11"/>
        <v>4.7688473661782936E-2</v>
      </c>
    </row>
    <row r="27" spans="1:29" s="5" customFormat="1" ht="13.5" customHeight="1" x14ac:dyDescent="0.25">
      <c r="A27" s="8" t="s">
        <v>32</v>
      </c>
      <c r="B27" s="16">
        <v>88</v>
      </c>
      <c r="C27" s="17">
        <v>31</v>
      </c>
      <c r="D27" s="16">
        <v>91</v>
      </c>
      <c r="E27" s="17">
        <v>31</v>
      </c>
      <c r="F27" s="30">
        <v>109</v>
      </c>
      <c r="G27" s="18">
        <v>30</v>
      </c>
      <c r="H27" s="31">
        <v>2E-3</v>
      </c>
      <c r="I27" s="29">
        <v>50</v>
      </c>
      <c r="J27" s="18">
        <f t="shared" si="2"/>
        <v>31</v>
      </c>
      <c r="K27" s="19">
        <f t="shared" si="3"/>
        <v>8.6893052031559558E-4</v>
      </c>
      <c r="L27" s="33">
        <v>150</v>
      </c>
      <c r="M27" s="18">
        <f t="shared" si="4"/>
        <v>30</v>
      </c>
      <c r="N27" s="19">
        <f t="shared" si="5"/>
        <v>2.5325431798612166E-3</v>
      </c>
      <c r="O27" s="109">
        <v>139</v>
      </c>
      <c r="P27" s="106">
        <v>30</v>
      </c>
      <c r="Q27" s="117">
        <v>2.4425817561987101E-3</v>
      </c>
      <c r="R27" s="109">
        <v>177</v>
      </c>
      <c r="S27" s="106">
        <f t="shared" si="6"/>
        <v>30</v>
      </c>
      <c r="T27" s="117">
        <f t="shared" si="7"/>
        <v>2.9197321104549503E-3</v>
      </c>
      <c r="U27" s="109">
        <v>135</v>
      </c>
      <c r="V27" s="106">
        <f t="shared" si="8"/>
        <v>29</v>
      </c>
      <c r="W27" s="112">
        <f t="shared" si="9"/>
        <v>2.181500872600349E-3</v>
      </c>
      <c r="X27" s="109">
        <v>31</v>
      </c>
      <c r="Y27" s="106">
        <f t="shared" si="0"/>
        <v>32</v>
      </c>
      <c r="Z27" s="117">
        <f t="shared" si="1"/>
        <v>5.5998121353348146E-4</v>
      </c>
      <c r="AA27" s="109">
        <v>117.16</v>
      </c>
      <c r="AB27" s="106">
        <f t="shared" si="10"/>
        <v>30</v>
      </c>
      <c r="AC27" s="112">
        <f t="shared" si="11"/>
        <v>2.294332552106179E-3</v>
      </c>
    </row>
    <row r="28" spans="1:29" s="5" customFormat="1" ht="13.5" customHeight="1" x14ac:dyDescent="0.25">
      <c r="A28" s="8" t="s">
        <v>33</v>
      </c>
      <c r="B28" s="16">
        <v>2188</v>
      </c>
      <c r="C28" s="17">
        <v>9</v>
      </c>
      <c r="D28" s="16">
        <v>2170</v>
      </c>
      <c r="E28" s="17">
        <v>9</v>
      </c>
      <c r="F28" s="35">
        <v>2270</v>
      </c>
      <c r="G28" s="18">
        <v>9</v>
      </c>
      <c r="H28" s="31">
        <v>4.0800000000000003E-2</v>
      </c>
      <c r="I28" s="29">
        <v>2268</v>
      </c>
      <c r="J28" s="18">
        <f t="shared" si="2"/>
        <v>9</v>
      </c>
      <c r="K28" s="19">
        <f t="shared" si="3"/>
        <v>3.9414688401515414E-2</v>
      </c>
      <c r="L28" s="21">
        <v>2159</v>
      </c>
      <c r="M28" s="18">
        <f t="shared" si="4"/>
        <v>9</v>
      </c>
      <c r="N28" s="19">
        <f t="shared" si="5"/>
        <v>3.6451738168802442E-2</v>
      </c>
      <c r="O28" s="109">
        <v>3188</v>
      </c>
      <c r="P28" s="106">
        <v>7</v>
      </c>
      <c r="Q28" s="117">
        <v>5.6021227616989119E-2</v>
      </c>
      <c r="R28" s="109">
        <v>3351</v>
      </c>
      <c r="S28" s="106">
        <f t="shared" si="6"/>
        <v>7</v>
      </c>
      <c r="T28" s="117">
        <f t="shared" si="7"/>
        <v>5.5276962158952198E-2</v>
      </c>
      <c r="U28" s="109">
        <v>3480</v>
      </c>
      <c r="V28" s="106">
        <f t="shared" si="8"/>
        <v>7</v>
      </c>
      <c r="W28" s="112">
        <f t="shared" si="9"/>
        <v>5.6234244715920111E-2</v>
      </c>
      <c r="X28" s="109">
        <v>2885</v>
      </c>
      <c r="Y28" s="106">
        <f t="shared" si="0"/>
        <v>7</v>
      </c>
      <c r="Z28" s="117">
        <f t="shared" si="1"/>
        <v>5.2114380678841742E-2</v>
      </c>
      <c r="AA28" s="109">
        <v>3044.01</v>
      </c>
      <c r="AB28" s="106">
        <f t="shared" si="10"/>
        <v>7</v>
      </c>
      <c r="AC28" s="112">
        <f t="shared" si="11"/>
        <v>5.9610543119978925E-2</v>
      </c>
    </row>
    <row r="29" spans="1:29" s="5" customFormat="1" ht="13.5" customHeight="1" x14ac:dyDescent="0.25">
      <c r="A29" s="8" t="s">
        <v>34</v>
      </c>
      <c r="B29" s="16">
        <v>1009</v>
      </c>
      <c r="C29" s="17">
        <v>14</v>
      </c>
      <c r="D29" s="16">
        <v>907</v>
      </c>
      <c r="E29" s="17">
        <v>15</v>
      </c>
      <c r="F29" s="30">
        <v>955</v>
      </c>
      <c r="G29" s="18">
        <v>16</v>
      </c>
      <c r="H29" s="31">
        <v>1.72E-2</v>
      </c>
      <c r="I29" s="29">
        <v>973</v>
      </c>
      <c r="J29" s="18">
        <f t="shared" si="2"/>
        <v>13</v>
      </c>
      <c r="K29" s="19">
        <f t="shared" si="3"/>
        <v>1.6909387925341489E-2</v>
      </c>
      <c r="L29" s="33">
        <v>892</v>
      </c>
      <c r="M29" s="18">
        <f t="shared" si="4"/>
        <v>16</v>
      </c>
      <c r="N29" s="19">
        <f t="shared" si="5"/>
        <v>1.5060190109574701E-2</v>
      </c>
      <c r="O29" s="109">
        <v>973</v>
      </c>
      <c r="P29" s="106">
        <v>16</v>
      </c>
      <c r="Q29" s="117">
        <v>1.709807229339097E-2</v>
      </c>
      <c r="R29" s="109">
        <v>897</v>
      </c>
      <c r="S29" s="106">
        <f t="shared" si="6"/>
        <v>16</v>
      </c>
      <c r="T29" s="117">
        <f t="shared" si="7"/>
        <v>1.4796608491966613E-2</v>
      </c>
      <c r="U29" s="109">
        <v>1058</v>
      </c>
      <c r="V29" s="106">
        <f t="shared" si="8"/>
        <v>16</v>
      </c>
      <c r="W29" s="112">
        <f t="shared" si="9"/>
        <v>1.709650313489755E-2</v>
      </c>
      <c r="X29" s="109">
        <v>1085</v>
      </c>
      <c r="Y29" s="106">
        <f t="shared" si="0"/>
        <v>14</v>
      </c>
      <c r="Z29" s="117">
        <f t="shared" si="1"/>
        <v>1.9599342473671851E-2</v>
      </c>
      <c r="AA29" s="109">
        <v>1037.1600000000001</v>
      </c>
      <c r="AB29" s="106">
        <f t="shared" si="10"/>
        <v>14</v>
      </c>
      <c r="AC29" s="112">
        <f t="shared" si="11"/>
        <v>2.0310600458709839E-2</v>
      </c>
    </row>
    <row r="30" spans="1:29" s="5" customFormat="1" ht="13.5" customHeight="1" x14ac:dyDescent="0.25">
      <c r="A30" s="8" t="s">
        <v>35</v>
      </c>
      <c r="B30" s="16">
        <v>582</v>
      </c>
      <c r="C30" s="17">
        <v>19</v>
      </c>
      <c r="D30" s="16">
        <v>520</v>
      </c>
      <c r="E30" s="17">
        <v>21</v>
      </c>
      <c r="F30" s="30">
        <v>486</v>
      </c>
      <c r="G30" s="18">
        <v>22</v>
      </c>
      <c r="H30" s="31">
        <v>8.6999999999999994E-3</v>
      </c>
      <c r="I30" s="29">
        <v>340</v>
      </c>
      <c r="J30" s="18">
        <f t="shared" si="2"/>
        <v>21</v>
      </c>
      <c r="K30" s="19">
        <f t="shared" si="3"/>
        <v>5.9087275381460502E-3</v>
      </c>
      <c r="L30" s="33">
        <v>302</v>
      </c>
      <c r="M30" s="18">
        <f t="shared" si="4"/>
        <v>25</v>
      </c>
      <c r="N30" s="19">
        <f t="shared" si="5"/>
        <v>5.098853602120583E-3</v>
      </c>
      <c r="O30" s="109">
        <v>175</v>
      </c>
      <c r="P30" s="106">
        <v>29</v>
      </c>
      <c r="Q30" s="117">
        <v>3.0751928585235561E-3</v>
      </c>
      <c r="R30" s="109">
        <v>194</v>
      </c>
      <c r="S30" s="106">
        <f t="shared" si="6"/>
        <v>29</v>
      </c>
      <c r="T30" s="117">
        <f t="shared" si="7"/>
        <v>3.2001583583517535E-3</v>
      </c>
      <c r="U30" s="109">
        <v>192</v>
      </c>
      <c r="V30" s="106">
        <f t="shared" si="8"/>
        <v>28</v>
      </c>
      <c r="W30" s="112">
        <f t="shared" si="9"/>
        <v>3.1025790188093853E-3</v>
      </c>
      <c r="X30" s="109">
        <v>194</v>
      </c>
      <c r="Y30" s="106">
        <f t="shared" si="0"/>
        <v>28</v>
      </c>
      <c r="Z30" s="117">
        <f t="shared" si="1"/>
        <v>3.5043985621127549E-3</v>
      </c>
      <c r="AA30" s="109">
        <v>133.58000000000001</v>
      </c>
      <c r="AB30" s="106">
        <f t="shared" si="10"/>
        <v>29</v>
      </c>
      <c r="AC30" s="112">
        <f t="shared" si="11"/>
        <v>2.6158837684392578E-3</v>
      </c>
    </row>
    <row r="31" spans="1:29" s="5" customFormat="1" ht="13.5" customHeight="1" x14ac:dyDescent="0.25">
      <c r="A31" s="8" t="s">
        <v>36</v>
      </c>
      <c r="B31" s="16">
        <v>387</v>
      </c>
      <c r="C31" s="17">
        <v>24</v>
      </c>
      <c r="D31" s="16">
        <v>340</v>
      </c>
      <c r="E31" s="17">
        <v>26</v>
      </c>
      <c r="F31" s="30">
        <v>377</v>
      </c>
      <c r="G31" s="18">
        <v>24</v>
      </c>
      <c r="H31" s="31">
        <v>6.7999999999999996E-3</v>
      </c>
      <c r="I31" s="29">
        <v>250</v>
      </c>
      <c r="J31" s="18">
        <f t="shared" si="2"/>
        <v>26</v>
      </c>
      <c r="K31" s="19">
        <f t="shared" si="3"/>
        <v>4.3446526015779776E-3</v>
      </c>
      <c r="L31" s="33">
        <v>516</v>
      </c>
      <c r="M31" s="18">
        <f t="shared" si="4"/>
        <v>18</v>
      </c>
      <c r="N31" s="19">
        <f t="shared" si="5"/>
        <v>8.7119485387225845E-3</v>
      </c>
      <c r="O31" s="109">
        <v>410</v>
      </c>
      <c r="P31" s="106">
        <v>22</v>
      </c>
      <c r="Q31" s="117">
        <v>7.2047375542551879E-3</v>
      </c>
      <c r="R31" s="109">
        <v>432</v>
      </c>
      <c r="S31" s="106">
        <f t="shared" si="6"/>
        <v>22</v>
      </c>
      <c r="T31" s="117">
        <f t="shared" si="7"/>
        <v>7.1261258289069974E-3</v>
      </c>
      <c r="U31" s="109">
        <v>526</v>
      </c>
      <c r="V31" s="106">
        <f t="shared" si="8"/>
        <v>21</v>
      </c>
      <c r="W31" s="112">
        <f t="shared" si="9"/>
        <v>8.4997737702798785E-3</v>
      </c>
      <c r="X31" s="109">
        <v>583</v>
      </c>
      <c r="Y31" s="106">
        <f t="shared" si="0"/>
        <v>21</v>
      </c>
      <c r="Z31" s="117">
        <f t="shared" si="1"/>
        <v>1.0531259596452248E-2</v>
      </c>
      <c r="AA31" s="109">
        <v>539.6</v>
      </c>
      <c r="AB31" s="106">
        <f t="shared" si="10"/>
        <v>20</v>
      </c>
      <c r="AC31" s="112">
        <f t="shared" si="11"/>
        <v>1.0566932785221016E-2</v>
      </c>
    </row>
    <row r="32" spans="1:29" s="5" customFormat="1" ht="13.5" customHeight="1" x14ac:dyDescent="0.25">
      <c r="A32" s="8" t="s">
        <v>37</v>
      </c>
      <c r="B32" s="16">
        <v>142</v>
      </c>
      <c r="C32" s="17">
        <v>30</v>
      </c>
      <c r="D32" s="16">
        <v>157</v>
      </c>
      <c r="E32" s="17">
        <v>29</v>
      </c>
      <c r="F32" s="30">
        <v>193</v>
      </c>
      <c r="G32" s="18">
        <v>29</v>
      </c>
      <c r="H32" s="31">
        <v>3.5000000000000001E-3</v>
      </c>
      <c r="I32" s="29" t="s">
        <v>57</v>
      </c>
      <c r="J32" s="37" t="s">
        <v>57</v>
      </c>
      <c r="K32" s="38" t="s">
        <v>57</v>
      </c>
      <c r="L32" s="33">
        <v>277</v>
      </c>
      <c r="M32" s="18">
        <f t="shared" si="4"/>
        <v>26</v>
      </c>
      <c r="N32" s="19">
        <f t="shared" si="5"/>
        <v>4.6767630721437133E-3</v>
      </c>
      <c r="O32" s="109">
        <v>272</v>
      </c>
      <c r="P32" s="106">
        <v>27</v>
      </c>
      <c r="Q32" s="117">
        <v>4.7797283286766124E-3</v>
      </c>
      <c r="R32" s="109">
        <v>310</v>
      </c>
      <c r="S32" s="106">
        <f t="shared" si="6"/>
        <v>25</v>
      </c>
      <c r="T32" s="117">
        <f t="shared" si="7"/>
        <v>5.1136551087064101E-3</v>
      </c>
      <c r="U32" s="109">
        <v>341</v>
      </c>
      <c r="V32" s="106">
        <f t="shared" si="8"/>
        <v>25</v>
      </c>
      <c r="W32" s="112">
        <f t="shared" si="9"/>
        <v>5.5103096115312524E-3</v>
      </c>
      <c r="X32" s="109">
        <v>353</v>
      </c>
      <c r="Y32" s="106">
        <f t="shared" si="0"/>
        <v>25</v>
      </c>
      <c r="Z32" s="117">
        <f t="shared" si="1"/>
        <v>6.3765602702360955E-3</v>
      </c>
      <c r="AA32" s="109">
        <v>380.53</v>
      </c>
      <c r="AB32" s="106">
        <f t="shared" si="10"/>
        <v>24</v>
      </c>
      <c r="AC32" s="112">
        <f t="shared" si="11"/>
        <v>7.4518808983694458E-3</v>
      </c>
    </row>
    <row r="33" spans="1:29" s="5" customFormat="1" ht="13.5" customHeight="1" x14ac:dyDescent="0.25">
      <c r="A33" s="8" t="s">
        <v>38</v>
      </c>
      <c r="B33" s="16">
        <v>638</v>
      </c>
      <c r="C33" s="17">
        <v>18</v>
      </c>
      <c r="D33" s="16">
        <v>653</v>
      </c>
      <c r="E33" s="17">
        <v>18</v>
      </c>
      <c r="F33" s="30">
        <v>652</v>
      </c>
      <c r="G33" s="18">
        <v>18</v>
      </c>
      <c r="H33" s="31">
        <v>1.17E-2</v>
      </c>
      <c r="I33" s="29">
        <v>613</v>
      </c>
      <c r="J33" s="18">
        <f t="shared" si="2"/>
        <v>16</v>
      </c>
      <c r="K33" s="19">
        <f t="shared" si="3"/>
        <v>1.0653088179069202E-2</v>
      </c>
      <c r="L33" s="33">
        <v>631</v>
      </c>
      <c r="M33" s="18">
        <f t="shared" si="4"/>
        <v>17</v>
      </c>
      <c r="N33" s="19">
        <f t="shared" si="5"/>
        <v>1.0653564976616185E-2</v>
      </c>
      <c r="O33" s="109">
        <v>617</v>
      </c>
      <c r="P33" s="106">
        <v>18</v>
      </c>
      <c r="Q33" s="117">
        <v>1.0842251392623051E-2</v>
      </c>
      <c r="R33" s="109">
        <v>638</v>
      </c>
      <c r="S33" s="106">
        <f t="shared" si="6"/>
        <v>18</v>
      </c>
      <c r="T33" s="117">
        <f t="shared" si="7"/>
        <v>1.0524232126950611E-2</v>
      </c>
      <c r="U33" s="109">
        <v>666</v>
      </c>
      <c r="V33" s="106">
        <f t="shared" si="8"/>
        <v>18</v>
      </c>
      <c r="W33" s="112">
        <f t="shared" si="9"/>
        <v>1.0762070971495055E-2</v>
      </c>
      <c r="X33" s="109">
        <v>800</v>
      </c>
      <c r="Y33" s="106">
        <f t="shared" si="0"/>
        <v>17</v>
      </c>
      <c r="Z33" s="117">
        <f t="shared" si="1"/>
        <v>1.4451128091186618E-2</v>
      </c>
      <c r="AA33" s="109">
        <v>693.92</v>
      </c>
      <c r="AB33" s="106">
        <f t="shared" si="10"/>
        <v>17</v>
      </c>
      <c r="AC33" s="112">
        <f t="shared" si="11"/>
        <v>1.3588965897554794E-2</v>
      </c>
    </row>
    <row r="34" spans="1:29" s="5" customFormat="1" ht="13.5" customHeight="1" x14ac:dyDescent="0.25">
      <c r="A34" s="8" t="s">
        <v>39</v>
      </c>
      <c r="B34" s="16">
        <v>1088</v>
      </c>
      <c r="C34" s="17">
        <v>13</v>
      </c>
      <c r="D34" s="16">
        <v>1100</v>
      </c>
      <c r="E34" s="17">
        <v>13</v>
      </c>
      <c r="F34" s="35">
        <v>1127</v>
      </c>
      <c r="G34" s="18">
        <v>13</v>
      </c>
      <c r="H34" s="31">
        <v>2.0199999999999999E-2</v>
      </c>
      <c r="I34" s="29">
        <v>570</v>
      </c>
      <c r="J34" s="18">
        <f t="shared" si="2"/>
        <v>17</v>
      </c>
      <c r="K34" s="19">
        <f t="shared" si="3"/>
        <v>9.9058079315977893E-3</v>
      </c>
      <c r="L34" s="21">
        <v>1066</v>
      </c>
      <c r="M34" s="18">
        <f t="shared" si="4"/>
        <v>13</v>
      </c>
      <c r="N34" s="19">
        <f t="shared" si="5"/>
        <v>1.7997940198213713E-2</v>
      </c>
      <c r="O34" s="109">
        <v>1207</v>
      </c>
      <c r="P34" s="106">
        <v>13</v>
      </c>
      <c r="Q34" s="117">
        <v>2.1210044458502469E-2</v>
      </c>
      <c r="R34" s="109">
        <v>1219</v>
      </c>
      <c r="S34" s="106">
        <f t="shared" si="6"/>
        <v>13</v>
      </c>
      <c r="T34" s="117">
        <f t="shared" si="7"/>
        <v>2.0108211540364886E-2</v>
      </c>
      <c r="U34" s="109">
        <v>1088</v>
      </c>
      <c r="V34" s="106">
        <f t="shared" si="8"/>
        <v>15</v>
      </c>
      <c r="W34" s="112">
        <f t="shared" si="9"/>
        <v>1.7581281106586518E-2</v>
      </c>
      <c r="X34" s="109">
        <v>911</v>
      </c>
      <c r="Y34" s="106">
        <f t="shared" si="0"/>
        <v>16</v>
      </c>
      <c r="Z34" s="117">
        <f t="shared" si="1"/>
        <v>1.6456222113838761E-2</v>
      </c>
      <c r="AA34" s="109">
        <v>985.05</v>
      </c>
      <c r="AB34" s="106">
        <f t="shared" si="10"/>
        <v>15</v>
      </c>
      <c r="AC34" s="112">
        <f t="shared" si="11"/>
        <v>1.9290135544999927E-2</v>
      </c>
    </row>
    <row r="35" spans="1:29" s="5" customFormat="1" ht="13.5" customHeight="1" x14ac:dyDescent="0.25">
      <c r="A35" s="8" t="s">
        <v>40</v>
      </c>
      <c r="B35" s="16">
        <v>4188</v>
      </c>
      <c r="C35" s="17">
        <v>4</v>
      </c>
      <c r="D35" s="16">
        <v>3985</v>
      </c>
      <c r="E35" s="17">
        <v>5</v>
      </c>
      <c r="F35" s="35">
        <v>4400</v>
      </c>
      <c r="G35" s="18">
        <v>5</v>
      </c>
      <c r="H35" s="31">
        <v>7.9000000000000001E-2</v>
      </c>
      <c r="I35" s="29">
        <v>4293</v>
      </c>
      <c r="J35" s="18">
        <f t="shared" si="2"/>
        <v>5</v>
      </c>
      <c r="K35" s="19">
        <f t="shared" si="3"/>
        <v>7.4606374474297035E-2</v>
      </c>
      <c r="L35" s="21">
        <v>4576</v>
      </c>
      <c r="M35" s="18">
        <f t="shared" si="4"/>
        <v>5</v>
      </c>
      <c r="N35" s="19">
        <f t="shared" si="5"/>
        <v>7.7259450606966179E-2</v>
      </c>
      <c r="O35" s="109">
        <v>4564</v>
      </c>
      <c r="P35" s="106">
        <v>5</v>
      </c>
      <c r="Q35" s="117">
        <v>8.0201029750294334E-2</v>
      </c>
      <c r="R35" s="109">
        <v>4124</v>
      </c>
      <c r="S35" s="106">
        <f t="shared" si="6"/>
        <v>5</v>
      </c>
      <c r="T35" s="117">
        <f t="shared" si="7"/>
        <v>6.8028108607436244E-2</v>
      </c>
      <c r="U35" s="109">
        <v>4754</v>
      </c>
      <c r="V35" s="106">
        <f t="shared" si="8"/>
        <v>5</v>
      </c>
      <c r="W35" s="112">
        <f t="shared" si="9"/>
        <v>7.6821149246978221E-2</v>
      </c>
      <c r="X35" s="109">
        <v>4766</v>
      </c>
      <c r="Y35" s="106">
        <f t="shared" si="0"/>
        <v>4</v>
      </c>
      <c r="Z35" s="117">
        <f t="shared" si="1"/>
        <v>8.6092595603244282E-2</v>
      </c>
      <c r="AA35" s="109">
        <v>4704.09</v>
      </c>
      <c r="AB35" s="106">
        <f t="shared" si="10"/>
        <v>3</v>
      </c>
      <c r="AC35" s="112">
        <f t="shared" si="11"/>
        <v>9.2119723583451316E-2</v>
      </c>
    </row>
    <row r="36" spans="1:29" s="5" customFormat="1" ht="13.5" customHeight="1" x14ac:dyDescent="0.25">
      <c r="A36" s="8" t="s">
        <v>41</v>
      </c>
      <c r="B36" s="16">
        <v>9774</v>
      </c>
      <c r="C36" s="17">
        <v>1</v>
      </c>
      <c r="D36" s="16">
        <v>8373</v>
      </c>
      <c r="E36" s="17">
        <v>1</v>
      </c>
      <c r="F36" s="35">
        <v>8302</v>
      </c>
      <c r="G36" s="18">
        <v>1</v>
      </c>
      <c r="H36" s="31">
        <v>0.14910000000000001</v>
      </c>
      <c r="I36" s="29">
        <v>10195</v>
      </c>
      <c r="J36" s="18">
        <f t="shared" si="2"/>
        <v>1</v>
      </c>
      <c r="K36" s="19">
        <f t="shared" si="3"/>
        <v>0.17717493309234994</v>
      </c>
      <c r="L36" s="21">
        <v>10405</v>
      </c>
      <c r="M36" s="18">
        <f t="shared" si="4"/>
        <v>1</v>
      </c>
      <c r="N36" s="19">
        <f t="shared" si="5"/>
        <v>0.17567407857637307</v>
      </c>
      <c r="O36" s="109">
        <v>8111</v>
      </c>
      <c r="P36" s="106">
        <v>1</v>
      </c>
      <c r="Q36" s="117">
        <v>0.1425307958599118</v>
      </c>
      <c r="R36" s="109">
        <v>10575</v>
      </c>
      <c r="S36" s="106">
        <f t="shared" si="6"/>
        <v>1</v>
      </c>
      <c r="T36" s="117">
        <f t="shared" si="7"/>
        <v>0.17444162185345255</v>
      </c>
      <c r="U36" s="109">
        <v>11629</v>
      </c>
      <c r="V36" s="106">
        <f t="shared" si="8"/>
        <v>1</v>
      </c>
      <c r="W36" s="112">
        <f t="shared" si="9"/>
        <v>0.18791610109236637</v>
      </c>
      <c r="X36" s="109">
        <v>7490</v>
      </c>
      <c r="Y36" s="106">
        <f t="shared" si="0"/>
        <v>1</v>
      </c>
      <c r="Z36" s="117">
        <f t="shared" si="1"/>
        <v>0.13529868675373471</v>
      </c>
      <c r="AA36" s="109">
        <v>4350.76</v>
      </c>
      <c r="AB36" s="106">
        <f t="shared" si="10"/>
        <v>4</v>
      </c>
      <c r="AC36" s="112">
        <f t="shared" si="11"/>
        <v>8.5200497562320593E-2</v>
      </c>
    </row>
    <row r="37" spans="1:29" s="5" customFormat="1" ht="13.5" customHeight="1" x14ac:dyDescent="0.25">
      <c r="A37" s="8" t="s">
        <v>42</v>
      </c>
      <c r="B37" s="16">
        <v>1512</v>
      </c>
      <c r="C37" s="17">
        <v>11</v>
      </c>
      <c r="D37" s="16">
        <v>1572</v>
      </c>
      <c r="E37" s="17">
        <v>11</v>
      </c>
      <c r="F37" s="35">
        <v>1656</v>
      </c>
      <c r="G37" s="18">
        <v>11</v>
      </c>
      <c r="H37" s="31">
        <v>2.9700000000000001E-2</v>
      </c>
      <c r="I37" s="29">
        <v>1623</v>
      </c>
      <c r="J37" s="18">
        <f t="shared" si="2"/>
        <v>11</v>
      </c>
      <c r="K37" s="19">
        <f t="shared" si="3"/>
        <v>2.8205484689444234E-2</v>
      </c>
      <c r="L37" s="21">
        <v>1637</v>
      </c>
      <c r="M37" s="18">
        <f t="shared" si="4"/>
        <v>11</v>
      </c>
      <c r="N37" s="19">
        <f t="shared" si="5"/>
        <v>2.7638487902885412E-2</v>
      </c>
      <c r="O37" s="110">
        <v>1968</v>
      </c>
      <c r="P37" s="107">
        <v>11</v>
      </c>
      <c r="Q37" s="121">
        <v>3.4582740260424905E-2</v>
      </c>
      <c r="R37" s="110">
        <v>1582</v>
      </c>
      <c r="S37" s="107">
        <f t="shared" si="6"/>
        <v>11</v>
      </c>
      <c r="T37" s="121">
        <f t="shared" si="7"/>
        <v>2.6096136716043682E-2</v>
      </c>
      <c r="U37" s="110">
        <v>1654</v>
      </c>
      <c r="V37" s="107">
        <f t="shared" si="8"/>
        <v>12</v>
      </c>
      <c r="W37" s="113">
        <f t="shared" si="9"/>
        <v>2.6727425505785017E-2</v>
      </c>
      <c r="X37" s="110">
        <v>1929</v>
      </c>
      <c r="Y37" s="107">
        <f t="shared" si="0"/>
        <v>11</v>
      </c>
      <c r="Z37" s="121">
        <f t="shared" si="1"/>
        <v>3.4845282609873733E-2</v>
      </c>
      <c r="AA37" s="110">
        <v>2077.84</v>
      </c>
      <c r="AB37" s="107">
        <f>_xlfn.RANK.EQ(AA37,$AA$6:$AA$37)</f>
        <v>10</v>
      </c>
      <c r="AC37" s="113">
        <f t="shared" si="11"/>
        <v>4.069013272506234E-2</v>
      </c>
    </row>
    <row r="38" spans="1:29" s="5" customFormat="1" ht="13.5" customHeight="1" x14ac:dyDescent="0.25">
      <c r="A38" s="167" t="s">
        <v>43</v>
      </c>
      <c r="B38" s="168">
        <v>59686</v>
      </c>
      <c r="C38" s="169"/>
      <c r="D38" s="168">
        <v>56070</v>
      </c>
      <c r="E38" s="169"/>
      <c r="F38" s="168">
        <v>55684</v>
      </c>
      <c r="G38" s="170"/>
      <c r="H38" s="171">
        <f>SUM(H6:H37)</f>
        <v>0.99999999999999989</v>
      </c>
      <c r="I38" s="168">
        <f>SUM(I6:I37)</f>
        <v>57542</v>
      </c>
      <c r="J38" s="170"/>
      <c r="K38" s="171">
        <f>SUM(K6:K37)</f>
        <v>1</v>
      </c>
      <c r="L38" s="168">
        <f>SUM(L6:L37)</f>
        <v>59229</v>
      </c>
      <c r="M38" s="170"/>
      <c r="N38" s="171">
        <f>SUM(N6:N37)</f>
        <v>0.99999999999999989</v>
      </c>
      <c r="O38" s="172">
        <v>56907</v>
      </c>
      <c r="P38" s="173"/>
      <c r="Q38" s="174">
        <v>1</v>
      </c>
      <c r="R38" s="175">
        <f>SUM(R6:R37)</f>
        <v>60622</v>
      </c>
      <c r="S38" s="176"/>
      <c r="T38" s="177">
        <f>SUM(T6:T37)</f>
        <v>1</v>
      </c>
      <c r="U38" s="175">
        <f>SUM(U6:U37)</f>
        <v>61884</v>
      </c>
      <c r="V38" s="176"/>
      <c r="W38" s="177">
        <f>SUM(W6:W37)</f>
        <v>1</v>
      </c>
      <c r="X38" s="175">
        <f>SUM(X6:X37)</f>
        <v>55359</v>
      </c>
      <c r="Y38" s="176"/>
      <c r="Z38" s="177">
        <f>SUM(Z6:Z37)</f>
        <v>1.0000000000000002</v>
      </c>
      <c r="AA38" s="175">
        <f>SUM(AA6:AA37)</f>
        <v>51064.960000000021</v>
      </c>
      <c r="AB38" s="176"/>
      <c r="AC38" s="177">
        <f>SUM(AC6:AC37)</f>
        <v>0.99999999999999978</v>
      </c>
    </row>
    <row r="39" spans="1:29" s="5" customFormat="1" x14ac:dyDescent="0.25"/>
    <row r="40" spans="1:29" s="5" customFormat="1" x14ac:dyDescent="0.25">
      <c r="A40" s="3" t="s">
        <v>93</v>
      </c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  <row r="47" spans="1:29" s="5" customFormat="1" x14ac:dyDescent="0.25">
      <c r="B47" s="11"/>
      <c r="C47" s="11"/>
      <c r="D47" s="11"/>
      <c r="E47" s="11"/>
      <c r="H47" s="11"/>
      <c r="I47" s="11"/>
      <c r="J47" s="11"/>
      <c r="K47" s="11"/>
      <c r="L47" s="11"/>
    </row>
    <row r="48" spans="1:29" s="5" customFormat="1" x14ac:dyDescent="0.2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x14ac:dyDescent="0.2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x14ac:dyDescent="0.2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x14ac:dyDescent="0.2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x14ac:dyDescent="0.2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x14ac:dyDescent="0.2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x14ac:dyDescent="0.2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x14ac:dyDescent="0.2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x14ac:dyDescent="0.2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x14ac:dyDescent="0.2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x14ac:dyDescent="0.2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x14ac:dyDescent="0.2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x14ac:dyDescent="0.2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x14ac:dyDescent="0.2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x14ac:dyDescent="0.2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x14ac:dyDescent="0.2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x14ac:dyDescent="0.2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x14ac:dyDescent="0.2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x14ac:dyDescent="0.2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x14ac:dyDescent="0.2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x14ac:dyDescent="0.2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x14ac:dyDescent="0.2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x14ac:dyDescent="0.2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x14ac:dyDescent="0.2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x14ac:dyDescent="0.2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x14ac:dyDescent="0.2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x14ac:dyDescent="0.2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x14ac:dyDescent="0.2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x14ac:dyDescent="0.2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x14ac:dyDescent="0.2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x14ac:dyDescent="0.2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x14ac:dyDescent="0.2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x14ac:dyDescent="0.2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x14ac:dyDescent="0.2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x14ac:dyDescent="0.2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x14ac:dyDescent="0.2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x14ac:dyDescent="0.2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x14ac:dyDescent="0.2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x14ac:dyDescent="0.2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x14ac:dyDescent="0.2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x14ac:dyDescent="0.2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x14ac:dyDescent="0.2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x14ac:dyDescent="0.2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x14ac:dyDescent="0.2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x14ac:dyDescent="0.2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x14ac:dyDescent="0.2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x14ac:dyDescent="0.2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x14ac:dyDescent="0.2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x14ac:dyDescent="0.2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x14ac:dyDescent="0.2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x14ac:dyDescent="0.2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x14ac:dyDescent="0.2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x14ac:dyDescent="0.2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x14ac:dyDescent="0.2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x14ac:dyDescent="0.2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x14ac:dyDescent="0.2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x14ac:dyDescent="0.2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x14ac:dyDescent="0.2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x14ac:dyDescent="0.2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x14ac:dyDescent="0.2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x14ac:dyDescent="0.2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x14ac:dyDescent="0.2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x14ac:dyDescent="0.2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x14ac:dyDescent="0.2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x14ac:dyDescent="0.2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x14ac:dyDescent="0.2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x14ac:dyDescent="0.2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x14ac:dyDescent="0.2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x14ac:dyDescent="0.2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x14ac:dyDescent="0.2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x14ac:dyDescent="0.2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x14ac:dyDescent="0.2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x14ac:dyDescent="0.2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x14ac:dyDescent="0.2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x14ac:dyDescent="0.2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x14ac:dyDescent="0.2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x14ac:dyDescent="0.2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x14ac:dyDescent="0.2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x14ac:dyDescent="0.2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x14ac:dyDescent="0.2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x14ac:dyDescent="0.2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x14ac:dyDescent="0.2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x14ac:dyDescent="0.2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x14ac:dyDescent="0.2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x14ac:dyDescent="0.2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x14ac:dyDescent="0.2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x14ac:dyDescent="0.2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x14ac:dyDescent="0.2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x14ac:dyDescent="0.2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x14ac:dyDescent="0.2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x14ac:dyDescent="0.2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x14ac:dyDescent="0.2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x14ac:dyDescent="0.2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x14ac:dyDescent="0.2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x14ac:dyDescent="0.2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x14ac:dyDescent="0.2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x14ac:dyDescent="0.2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x14ac:dyDescent="0.2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x14ac:dyDescent="0.2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x14ac:dyDescent="0.2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x14ac:dyDescent="0.2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x14ac:dyDescent="0.2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x14ac:dyDescent="0.2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x14ac:dyDescent="0.2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x14ac:dyDescent="0.2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x14ac:dyDescent="0.2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x14ac:dyDescent="0.2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x14ac:dyDescent="0.2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x14ac:dyDescent="0.2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x14ac:dyDescent="0.2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x14ac:dyDescent="0.2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x14ac:dyDescent="0.2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x14ac:dyDescent="0.2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x14ac:dyDescent="0.2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x14ac:dyDescent="0.2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x14ac:dyDescent="0.2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x14ac:dyDescent="0.25">
      <c r="B164" s="11"/>
      <c r="C164" s="11"/>
      <c r="D164" s="11"/>
      <c r="E164" s="11"/>
      <c r="H164" s="11"/>
      <c r="I164" s="11"/>
      <c r="J164" s="11"/>
      <c r="K164" s="11"/>
      <c r="L164" s="11"/>
    </row>
    <row r="165" spans="2:12" s="5" customFormat="1" x14ac:dyDescent="0.25">
      <c r="B165" s="11"/>
      <c r="C165" s="11"/>
      <c r="D165" s="11"/>
      <c r="E165" s="11"/>
      <c r="H165" s="11"/>
      <c r="I165" s="11"/>
      <c r="J165" s="11"/>
      <c r="K165" s="11"/>
      <c r="L165" s="11"/>
    </row>
    <row r="166" spans="2:12" s="5" customFormat="1" x14ac:dyDescent="0.25">
      <c r="B166" s="11"/>
      <c r="C166" s="11"/>
      <c r="D166" s="11"/>
      <c r="E166" s="11"/>
      <c r="H166" s="11"/>
      <c r="I166" s="11"/>
      <c r="J166" s="11"/>
      <c r="K166" s="11"/>
      <c r="L166" s="11"/>
    </row>
    <row r="167" spans="2:12" s="5" customFormat="1" x14ac:dyDescent="0.25">
      <c r="B167" s="11"/>
      <c r="C167" s="11"/>
      <c r="D167" s="11"/>
      <c r="E167" s="11"/>
      <c r="H167" s="11"/>
      <c r="I167" s="11"/>
      <c r="J167" s="11"/>
      <c r="K167" s="11"/>
      <c r="L167" s="11"/>
    </row>
    <row r="168" spans="2:12" s="5" customFormat="1" x14ac:dyDescent="0.25">
      <c r="B168" s="11"/>
      <c r="C168" s="11"/>
      <c r="D168" s="11"/>
      <c r="E168" s="11"/>
      <c r="H168" s="11"/>
      <c r="I168" s="11"/>
      <c r="J168" s="11"/>
      <c r="K168" s="11"/>
      <c r="L168" s="11"/>
    </row>
    <row r="169" spans="2:12" s="5" customFormat="1" x14ac:dyDescent="0.25">
      <c r="B169" s="11"/>
      <c r="C169" s="11"/>
      <c r="D169" s="11"/>
      <c r="E169" s="11"/>
      <c r="H169" s="11"/>
      <c r="I169" s="11"/>
      <c r="J169" s="11"/>
      <c r="K169" s="11"/>
      <c r="L169" s="11"/>
    </row>
    <row r="170" spans="2:12" s="5" customFormat="1" x14ac:dyDescent="0.25">
      <c r="B170" s="11"/>
      <c r="C170" s="11"/>
      <c r="D170" s="11"/>
      <c r="E170" s="11"/>
      <c r="H170" s="11"/>
      <c r="I170" s="11"/>
      <c r="J170" s="11"/>
      <c r="K170" s="11"/>
      <c r="L170" s="11"/>
    </row>
    <row r="171" spans="2:12" s="5" customFormat="1" x14ac:dyDescent="0.25">
      <c r="B171" s="11"/>
      <c r="C171" s="11"/>
      <c r="D171" s="11"/>
      <c r="E171" s="11"/>
      <c r="H171" s="11"/>
      <c r="I171" s="11"/>
      <c r="J171" s="11"/>
      <c r="K171" s="11"/>
      <c r="L171" s="11"/>
    </row>
    <row r="172" spans="2:12" s="5" customFormat="1" x14ac:dyDescent="0.25">
      <c r="B172" s="11"/>
      <c r="C172" s="11"/>
      <c r="D172" s="11"/>
      <c r="E172" s="11"/>
      <c r="H172" s="11"/>
      <c r="I172" s="11"/>
      <c r="J172" s="11"/>
      <c r="K172" s="11"/>
      <c r="L172" s="11"/>
    </row>
    <row r="173" spans="2:12" s="5" customFormat="1" x14ac:dyDescent="0.25">
      <c r="B173" s="11"/>
      <c r="C173" s="11"/>
      <c r="D173" s="11"/>
      <c r="E173" s="11"/>
      <c r="H173" s="11"/>
      <c r="I173" s="11"/>
      <c r="J173" s="11"/>
      <c r="K173" s="11"/>
      <c r="L173" s="11"/>
    </row>
    <row r="174" spans="2:12" s="5" customFormat="1" x14ac:dyDescent="0.25">
      <c r="B174" s="11"/>
      <c r="C174" s="11"/>
      <c r="D174" s="11"/>
      <c r="E174" s="11"/>
      <c r="H174" s="11"/>
      <c r="I174" s="11"/>
      <c r="J174" s="11"/>
      <c r="K174" s="11"/>
      <c r="L174" s="11"/>
    </row>
    <row r="175" spans="2:12" s="5" customFormat="1" x14ac:dyDescent="0.25">
      <c r="B175" s="11"/>
      <c r="C175" s="11"/>
      <c r="D175" s="11"/>
      <c r="E175" s="11"/>
      <c r="H175" s="11"/>
      <c r="I175" s="11"/>
      <c r="J175" s="11"/>
      <c r="K175" s="11"/>
      <c r="L175" s="11"/>
    </row>
    <row r="176" spans="2:12" s="5" customFormat="1" x14ac:dyDescent="0.25">
      <c r="B176" s="11"/>
      <c r="C176" s="11"/>
      <c r="D176" s="11"/>
      <c r="E176" s="11"/>
      <c r="H176" s="11"/>
      <c r="I176" s="11"/>
      <c r="J176" s="11"/>
      <c r="K176" s="11"/>
      <c r="L176" s="11"/>
    </row>
    <row r="177" spans="2:12" s="5" customFormat="1" x14ac:dyDescent="0.25">
      <c r="B177" s="11"/>
      <c r="C177" s="11"/>
      <c r="D177" s="11"/>
      <c r="E177" s="11"/>
      <c r="H177" s="11"/>
      <c r="I177" s="11"/>
      <c r="J177" s="11"/>
      <c r="K177" s="11"/>
      <c r="L177" s="11"/>
    </row>
    <row r="178" spans="2:12" s="5" customFormat="1" x14ac:dyDescent="0.25">
      <c r="B178" s="11"/>
      <c r="C178" s="11"/>
      <c r="D178" s="11"/>
      <c r="E178" s="11"/>
      <c r="H178" s="11"/>
      <c r="I178" s="11"/>
      <c r="J178" s="11"/>
      <c r="K178" s="11"/>
      <c r="L178" s="11"/>
    </row>
    <row r="179" spans="2:12" s="5" customFormat="1" x14ac:dyDescent="0.25">
      <c r="B179" s="11"/>
      <c r="C179" s="11"/>
      <c r="D179" s="11"/>
      <c r="E179" s="11"/>
      <c r="H179" s="11"/>
      <c r="I179" s="11"/>
      <c r="J179" s="11"/>
      <c r="K179" s="11"/>
      <c r="L179" s="11"/>
    </row>
    <row r="180" spans="2:12" s="5" customFormat="1" x14ac:dyDescent="0.25">
      <c r="B180" s="11"/>
      <c r="C180" s="11"/>
      <c r="D180" s="11"/>
      <c r="E180" s="11"/>
      <c r="H180" s="11"/>
      <c r="I180" s="11"/>
      <c r="J180" s="11"/>
      <c r="K180" s="11"/>
      <c r="L180" s="11"/>
    </row>
    <row r="181" spans="2:12" s="5" customFormat="1" x14ac:dyDescent="0.25">
      <c r="B181" s="11"/>
      <c r="C181" s="11"/>
      <c r="D181" s="11"/>
      <c r="E181" s="11"/>
      <c r="H181" s="11"/>
      <c r="I181" s="11"/>
      <c r="J181" s="11"/>
      <c r="K181" s="11"/>
      <c r="L181" s="11"/>
    </row>
  </sheetData>
  <pageMargins left="0.79" right="0.79" top="0.98" bottom="0.98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6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9" width="7.85546875" style="6" customWidth="1"/>
    <col min="10" max="11" width="9.85546875" style="6" customWidth="1"/>
    <col min="12" max="12" width="5.7109375" style="6" customWidth="1"/>
    <col min="13" max="13" width="7.5703125" style="6" customWidth="1"/>
    <col min="14" max="14" width="9.7109375" style="6" customWidth="1"/>
    <col min="15" max="22" width="8.85546875" style="6" customWidth="1"/>
    <col min="23" max="23" width="9.4257812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124</v>
      </c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59">
        <v>2015</v>
      </c>
      <c r="V5" s="161" t="s">
        <v>100</v>
      </c>
      <c r="W5" s="160" t="s">
        <v>101</v>
      </c>
      <c r="X5" s="159">
        <v>2016</v>
      </c>
      <c r="Y5" s="161" t="s">
        <v>103</v>
      </c>
      <c r="Z5" s="160" t="s">
        <v>104</v>
      </c>
      <c r="AA5" s="159">
        <v>2017</v>
      </c>
      <c r="AB5" s="161" t="s">
        <v>108</v>
      </c>
      <c r="AC5" s="160" t="s">
        <v>109</v>
      </c>
    </row>
    <row r="6" spans="1:29" s="5" customFormat="1" ht="13.5" customHeight="1" x14ac:dyDescent="0.25">
      <c r="A6" s="8" t="s">
        <v>44</v>
      </c>
      <c r="B6" s="16" t="s">
        <v>57</v>
      </c>
      <c r="C6" s="17" t="s">
        <v>57</v>
      </c>
      <c r="D6" s="16" t="s">
        <v>57</v>
      </c>
      <c r="E6" s="17" t="s">
        <v>57</v>
      </c>
      <c r="F6" s="16" t="s">
        <v>57</v>
      </c>
      <c r="G6" s="18" t="s">
        <v>57</v>
      </c>
      <c r="H6" s="41" t="s">
        <v>57</v>
      </c>
      <c r="I6" s="18" t="s">
        <v>57</v>
      </c>
      <c r="J6" s="18" t="s">
        <v>57</v>
      </c>
      <c r="K6" s="19" t="s">
        <v>57</v>
      </c>
      <c r="L6" s="18" t="s">
        <v>57</v>
      </c>
      <c r="M6" s="18" t="s">
        <v>57</v>
      </c>
      <c r="N6" s="17" t="s">
        <v>57</v>
      </c>
      <c r="O6" s="122" t="s">
        <v>57</v>
      </c>
      <c r="P6" s="123" t="s">
        <v>57</v>
      </c>
      <c r="Q6" s="124" t="s">
        <v>57</v>
      </c>
      <c r="R6" s="122" t="s">
        <v>57</v>
      </c>
      <c r="S6" s="123" t="s">
        <v>57</v>
      </c>
      <c r="T6" s="124" t="s">
        <v>57</v>
      </c>
      <c r="U6" s="122" t="s">
        <v>57</v>
      </c>
      <c r="V6" s="123" t="s">
        <v>57</v>
      </c>
      <c r="W6" s="124" t="s">
        <v>57</v>
      </c>
      <c r="X6" s="122" t="s">
        <v>57</v>
      </c>
      <c r="Y6" s="123" t="s">
        <v>57</v>
      </c>
      <c r="Z6" s="124" t="s">
        <v>57</v>
      </c>
      <c r="AA6" s="122"/>
      <c r="AB6" s="123" t="s">
        <v>57</v>
      </c>
      <c r="AC6" s="124" t="s">
        <v>57</v>
      </c>
    </row>
    <row r="7" spans="1:29" s="5" customFormat="1" ht="13.5" customHeight="1" x14ac:dyDescent="0.25">
      <c r="A7" s="8" t="s">
        <v>12</v>
      </c>
      <c r="B7" s="16">
        <v>16</v>
      </c>
      <c r="C7" s="17">
        <v>23</v>
      </c>
      <c r="D7" s="16">
        <v>19</v>
      </c>
      <c r="E7" s="17">
        <v>19</v>
      </c>
      <c r="F7" s="30">
        <v>9</v>
      </c>
      <c r="G7" s="18">
        <v>21</v>
      </c>
      <c r="H7" s="41">
        <f>F7/$F$38</f>
        <v>4.464285714285714E-3</v>
      </c>
      <c r="I7" s="42">
        <v>4</v>
      </c>
      <c r="J7" s="18">
        <f t="shared" ref="J7:J37" si="0">_xlfn.RANK.EQ(I7,$I$6:$I$37)</f>
        <v>25</v>
      </c>
      <c r="K7" s="19">
        <f t="shared" ref="K7:K37" si="1">I7/$I$38</f>
        <v>2.0345879959308239E-3</v>
      </c>
      <c r="L7" s="43">
        <v>2</v>
      </c>
      <c r="M7" s="18">
        <f t="shared" ref="M7:M37" si="2">_xlfn.RANK.EQ(L7,$L$6:$L$37)</f>
        <v>25</v>
      </c>
      <c r="N7" s="19">
        <f>L7/L38</f>
        <v>1.0741138560687433E-3</v>
      </c>
      <c r="O7" s="109">
        <v>2</v>
      </c>
      <c r="P7" s="106">
        <v>27</v>
      </c>
      <c r="Q7" s="112">
        <v>9.9502487562189048E-4</v>
      </c>
      <c r="R7" s="109">
        <v>2</v>
      </c>
      <c r="S7" s="25">
        <f t="shared" ref="S7:S37" si="3">_xlfn.RANK.EQ(R7,$R$6:$R$37)</f>
        <v>26</v>
      </c>
      <c r="T7" s="23">
        <f t="shared" ref="T7:T37" si="4">R7/$R$38</f>
        <v>1.0746910263299302E-3</v>
      </c>
      <c r="U7" s="109">
        <v>2</v>
      </c>
      <c r="V7" s="25">
        <f>_xlfn.RANK.EQ(U7,$U$6:$U$37)</f>
        <v>24</v>
      </c>
      <c r="W7" s="26">
        <f>U7/$U$38</f>
        <v>1.3917884481558804E-3</v>
      </c>
      <c r="X7" s="109">
        <v>3</v>
      </c>
      <c r="Y7" s="25">
        <f t="shared" ref="Y7:Y13" si="5">_xlfn.RANK.EQ(X7,$X$6:$X$37)</f>
        <v>22</v>
      </c>
      <c r="Z7" s="26">
        <f t="shared" ref="Z7:Z13" si="6">X7/$X$38</f>
        <v>1.6277807921866521E-3</v>
      </c>
      <c r="AA7" s="109">
        <v>2.15</v>
      </c>
      <c r="AB7" s="25">
        <f>_xlfn.RANK.EQ(AA7,$AA$6:$AA$37)</f>
        <v>24</v>
      </c>
      <c r="AC7" s="26">
        <f>AA7/$AA$38</f>
        <v>1.3291788765656491E-3</v>
      </c>
    </row>
    <row r="8" spans="1:29" s="5" customFormat="1" ht="13.5" customHeight="1" x14ac:dyDescent="0.25">
      <c r="A8" s="8" t="s">
        <v>13</v>
      </c>
      <c r="B8" s="16">
        <v>13</v>
      </c>
      <c r="C8" s="17">
        <v>24</v>
      </c>
      <c r="D8" s="16">
        <v>3</v>
      </c>
      <c r="E8" s="17">
        <v>26</v>
      </c>
      <c r="F8" s="30">
        <v>11</v>
      </c>
      <c r="G8" s="18">
        <v>20</v>
      </c>
      <c r="H8" s="41">
        <f>F8/$F$38</f>
        <v>5.456349206349206E-3</v>
      </c>
      <c r="I8" s="44">
        <v>10</v>
      </c>
      <c r="J8" s="18">
        <f t="shared" si="0"/>
        <v>20</v>
      </c>
      <c r="K8" s="19">
        <f t="shared" si="1"/>
        <v>5.0864699898270603E-3</v>
      </c>
      <c r="L8" s="43">
        <v>12</v>
      </c>
      <c r="M8" s="18">
        <f t="shared" si="2"/>
        <v>20</v>
      </c>
      <c r="N8" s="19">
        <f t="shared" ref="N8:N37" si="7">L8/$L$38</f>
        <v>6.44468313641246E-3</v>
      </c>
      <c r="O8" s="109">
        <v>18</v>
      </c>
      <c r="P8" s="106">
        <v>18</v>
      </c>
      <c r="Q8" s="112">
        <v>8.9552238805970154E-3</v>
      </c>
      <c r="R8" s="109">
        <v>15</v>
      </c>
      <c r="S8" s="25">
        <f t="shared" si="3"/>
        <v>19</v>
      </c>
      <c r="T8" s="23">
        <f t="shared" si="4"/>
        <v>8.0601826974744765E-3</v>
      </c>
      <c r="U8" s="109">
        <v>9</v>
      </c>
      <c r="V8" s="25">
        <f t="shared" ref="V8:V37" si="8">_xlfn.RANK.EQ(U8,$U$6:$U$37)</f>
        <v>21</v>
      </c>
      <c r="W8" s="26">
        <f t="shared" ref="W8:W37" si="9">U8/$U$38</f>
        <v>6.2630480167014616E-3</v>
      </c>
      <c r="X8" s="109">
        <v>11</v>
      </c>
      <c r="Y8" s="25">
        <f t="shared" si="5"/>
        <v>18</v>
      </c>
      <c r="Z8" s="26">
        <f t="shared" si="6"/>
        <v>5.9685295713510578E-3</v>
      </c>
      <c r="AA8" s="109">
        <v>9.23</v>
      </c>
      <c r="AB8" s="25">
        <f>_xlfn.RANK.EQ(AA8,$AA$6:$AA$37)</f>
        <v>19</v>
      </c>
      <c r="AC8" s="26">
        <f t="shared" ref="AC8:AC13" si="10">AA8/$AA$38</f>
        <v>5.7061958282329959E-3</v>
      </c>
    </row>
    <row r="9" spans="1:29" s="5" customFormat="1" ht="13.5" customHeight="1" x14ac:dyDescent="0.25">
      <c r="A9" s="8" t="s">
        <v>14</v>
      </c>
      <c r="B9" s="16">
        <v>19</v>
      </c>
      <c r="C9" s="17">
        <v>19</v>
      </c>
      <c r="D9" s="16">
        <v>17</v>
      </c>
      <c r="E9" s="17">
        <v>22</v>
      </c>
      <c r="F9" s="30">
        <v>12</v>
      </c>
      <c r="G9" s="18">
        <v>19</v>
      </c>
      <c r="H9" s="41">
        <f>F9/$F$38</f>
        <v>5.9523809523809521E-3</v>
      </c>
      <c r="I9" s="45">
        <v>17</v>
      </c>
      <c r="J9" s="18">
        <f t="shared" si="0"/>
        <v>18</v>
      </c>
      <c r="K9" s="19">
        <f t="shared" si="1"/>
        <v>8.6469989827060029E-3</v>
      </c>
      <c r="L9" s="45">
        <v>17</v>
      </c>
      <c r="M9" s="18">
        <f t="shared" si="2"/>
        <v>18</v>
      </c>
      <c r="N9" s="19">
        <f t="shared" si="7"/>
        <v>9.1299677765843187E-3</v>
      </c>
      <c r="O9" s="109">
        <v>9</v>
      </c>
      <c r="P9" s="106">
        <v>21</v>
      </c>
      <c r="Q9" s="112">
        <v>4.4776119402985077E-3</v>
      </c>
      <c r="R9" s="109">
        <v>13</v>
      </c>
      <c r="S9" s="25">
        <f t="shared" si="3"/>
        <v>20</v>
      </c>
      <c r="T9" s="23">
        <f t="shared" si="4"/>
        <v>6.9854916711445461E-3</v>
      </c>
      <c r="U9" s="109">
        <v>13</v>
      </c>
      <c r="V9" s="25">
        <f t="shared" si="8"/>
        <v>18</v>
      </c>
      <c r="W9" s="26">
        <f t="shared" si="9"/>
        <v>9.046624913013222E-3</v>
      </c>
      <c r="X9" s="109">
        <v>2</v>
      </c>
      <c r="Y9" s="25">
        <f t="shared" si="5"/>
        <v>23</v>
      </c>
      <c r="Z9" s="26">
        <f t="shared" si="6"/>
        <v>1.0851871947911015E-3</v>
      </c>
      <c r="AA9" s="109">
        <v>4.0599999999999996</v>
      </c>
      <c r="AB9" s="25">
        <f>_xlfn.RANK.EQ(AA9,$AA$6:$AA$37)</f>
        <v>22</v>
      </c>
      <c r="AC9" s="26">
        <f t="shared" si="10"/>
        <v>2.5099842971425743E-3</v>
      </c>
    </row>
    <row r="10" spans="1:29" s="5" customFormat="1" ht="13.5" customHeight="1" x14ac:dyDescent="0.25">
      <c r="A10" s="8" t="s">
        <v>15</v>
      </c>
      <c r="B10" s="16">
        <v>64</v>
      </c>
      <c r="C10" s="17">
        <v>11</v>
      </c>
      <c r="D10" s="16">
        <v>84</v>
      </c>
      <c r="E10" s="17">
        <v>11</v>
      </c>
      <c r="F10" s="30">
        <v>82</v>
      </c>
      <c r="G10" s="18">
        <v>10</v>
      </c>
      <c r="H10" s="41">
        <f>F10/$F$38</f>
        <v>4.0674603174603176E-2</v>
      </c>
      <c r="I10" s="18">
        <v>78</v>
      </c>
      <c r="J10" s="18">
        <f t="shared" si="0"/>
        <v>9</v>
      </c>
      <c r="K10" s="19">
        <f t="shared" si="1"/>
        <v>3.9674465920651068E-2</v>
      </c>
      <c r="L10" s="18">
        <v>118</v>
      </c>
      <c r="M10" s="18">
        <f t="shared" si="2"/>
        <v>7</v>
      </c>
      <c r="N10" s="19">
        <f t="shared" si="7"/>
        <v>6.3372717508055856E-2</v>
      </c>
      <c r="O10" s="109">
        <v>124</v>
      </c>
      <c r="P10" s="106">
        <v>4</v>
      </c>
      <c r="Q10" s="112">
        <v>6.1691542288557215E-2</v>
      </c>
      <c r="R10" s="109">
        <v>127</v>
      </c>
      <c r="S10" s="25">
        <f t="shared" si="3"/>
        <v>6</v>
      </c>
      <c r="T10" s="23">
        <f t="shared" si="4"/>
        <v>6.8242880171950571E-2</v>
      </c>
      <c r="U10" s="109">
        <v>102</v>
      </c>
      <c r="V10" s="25">
        <f t="shared" si="8"/>
        <v>6</v>
      </c>
      <c r="W10" s="26">
        <f t="shared" si="9"/>
        <v>7.0981210855949897E-2</v>
      </c>
      <c r="X10" s="109">
        <v>128</v>
      </c>
      <c r="Y10" s="25">
        <f t="shared" si="5"/>
        <v>5</v>
      </c>
      <c r="Z10" s="26">
        <f t="shared" si="6"/>
        <v>6.9451980466630495E-2</v>
      </c>
      <c r="AA10" s="109">
        <v>128.46</v>
      </c>
      <c r="AB10" s="25">
        <f>_xlfn.RANK.EQ(AA10,$AA$6:$AA$37)</f>
        <v>6</v>
      </c>
      <c r="AC10" s="26">
        <f t="shared" si="10"/>
        <v>7.9416892317964324E-2</v>
      </c>
    </row>
    <row r="11" spans="1:29" s="5" customFormat="1" ht="13.5" customHeight="1" x14ac:dyDescent="0.25">
      <c r="A11" s="8" t="s">
        <v>16</v>
      </c>
      <c r="B11" s="16">
        <v>25</v>
      </c>
      <c r="C11" s="17">
        <v>18</v>
      </c>
      <c r="D11" s="16">
        <v>21</v>
      </c>
      <c r="E11" s="17">
        <v>18</v>
      </c>
      <c r="F11" s="30">
        <v>22</v>
      </c>
      <c r="G11" s="18">
        <v>17</v>
      </c>
      <c r="H11" s="41">
        <f>F11/$F$38</f>
        <v>1.0912698412698412E-2</v>
      </c>
      <c r="I11" s="18">
        <v>8</v>
      </c>
      <c r="J11" s="18">
        <f t="shared" si="0"/>
        <v>22</v>
      </c>
      <c r="K11" s="19">
        <f t="shared" si="1"/>
        <v>4.0691759918616479E-3</v>
      </c>
      <c r="L11" s="18">
        <v>1</v>
      </c>
      <c r="M11" s="18">
        <f t="shared" si="2"/>
        <v>27</v>
      </c>
      <c r="N11" s="19">
        <f t="shared" si="7"/>
        <v>5.3705692803437163E-4</v>
      </c>
      <c r="O11" s="109">
        <v>8</v>
      </c>
      <c r="P11" s="106">
        <v>22</v>
      </c>
      <c r="Q11" s="112">
        <v>3.9800995024875619E-3</v>
      </c>
      <c r="R11" s="109">
        <v>5</v>
      </c>
      <c r="S11" s="25">
        <f t="shared" si="3"/>
        <v>23</v>
      </c>
      <c r="T11" s="23">
        <f t="shared" si="4"/>
        <v>2.6867275658248252E-3</v>
      </c>
      <c r="U11" s="109">
        <v>9</v>
      </c>
      <c r="V11" s="25">
        <f t="shared" si="8"/>
        <v>21</v>
      </c>
      <c r="W11" s="26">
        <f t="shared" si="9"/>
        <v>6.2630480167014616E-3</v>
      </c>
      <c r="X11" s="109">
        <v>1</v>
      </c>
      <c r="Y11" s="25">
        <f t="shared" si="5"/>
        <v>26</v>
      </c>
      <c r="Z11" s="26">
        <f t="shared" si="6"/>
        <v>5.4259359739555074E-4</v>
      </c>
      <c r="AA11" s="109"/>
      <c r="AB11" s="25"/>
      <c r="AC11" s="26"/>
    </row>
    <row r="12" spans="1:29" s="5" customFormat="1" ht="13.5" customHeight="1" x14ac:dyDescent="0.25">
      <c r="A12" s="8" t="s">
        <v>17</v>
      </c>
      <c r="B12" s="16">
        <v>18</v>
      </c>
      <c r="C12" s="17">
        <v>20</v>
      </c>
      <c r="D12" s="16">
        <v>19</v>
      </c>
      <c r="E12" s="17">
        <v>19</v>
      </c>
      <c r="F12" s="16"/>
      <c r="G12" s="18" t="s">
        <v>57</v>
      </c>
      <c r="H12" s="41" t="s">
        <v>57</v>
      </c>
      <c r="I12" s="18">
        <v>23</v>
      </c>
      <c r="J12" s="18">
        <f t="shared" si="0"/>
        <v>17</v>
      </c>
      <c r="K12" s="19">
        <f t="shared" si="1"/>
        <v>1.1698880976602238E-2</v>
      </c>
      <c r="L12" s="43">
        <v>20</v>
      </c>
      <c r="M12" s="18">
        <f t="shared" si="2"/>
        <v>17</v>
      </c>
      <c r="N12" s="19">
        <f t="shared" si="7"/>
        <v>1.0741138560687433E-2</v>
      </c>
      <c r="O12" s="109">
        <v>18</v>
      </c>
      <c r="P12" s="106">
        <v>18</v>
      </c>
      <c r="Q12" s="112">
        <v>8.9552238805970154E-3</v>
      </c>
      <c r="R12" s="109">
        <v>18</v>
      </c>
      <c r="S12" s="25">
        <f t="shared" si="3"/>
        <v>18</v>
      </c>
      <c r="T12" s="23">
        <f t="shared" si="4"/>
        <v>9.6722192369693705E-3</v>
      </c>
      <c r="U12" s="109">
        <v>13</v>
      </c>
      <c r="V12" s="25">
        <f t="shared" si="8"/>
        <v>18</v>
      </c>
      <c r="W12" s="26">
        <f t="shared" si="9"/>
        <v>9.046624913013222E-3</v>
      </c>
      <c r="X12" s="109">
        <v>9</v>
      </c>
      <c r="Y12" s="25">
        <f t="shared" si="5"/>
        <v>20</v>
      </c>
      <c r="Z12" s="26">
        <f t="shared" si="6"/>
        <v>4.8833423765599565E-3</v>
      </c>
      <c r="AA12" s="109">
        <v>6.08</v>
      </c>
      <c r="AB12" s="25">
        <f>_xlfn.RANK.EQ(AA12,$AA$6:$AA$37)</f>
        <v>21</v>
      </c>
      <c r="AC12" s="26">
        <f t="shared" si="10"/>
        <v>3.7587942183809984E-3</v>
      </c>
    </row>
    <row r="13" spans="1:29" s="5" customFormat="1" ht="13.5" customHeight="1" x14ac:dyDescent="0.25">
      <c r="A13" s="8" t="s">
        <v>18</v>
      </c>
      <c r="B13" s="16">
        <v>27</v>
      </c>
      <c r="C13" s="17">
        <v>17</v>
      </c>
      <c r="D13" s="16">
        <v>26</v>
      </c>
      <c r="E13" s="17">
        <v>17</v>
      </c>
      <c r="F13" s="16" t="s">
        <v>57</v>
      </c>
      <c r="G13" s="18" t="s">
        <v>57</v>
      </c>
      <c r="H13" s="41" t="s">
        <v>57</v>
      </c>
      <c r="I13" s="18">
        <v>26</v>
      </c>
      <c r="J13" s="18">
        <f t="shared" si="0"/>
        <v>16</v>
      </c>
      <c r="K13" s="19">
        <f t="shared" si="1"/>
        <v>1.3224821973550356E-2</v>
      </c>
      <c r="L13" s="43">
        <v>27</v>
      </c>
      <c r="M13" s="18">
        <f t="shared" si="2"/>
        <v>15</v>
      </c>
      <c r="N13" s="19">
        <f t="shared" si="7"/>
        <v>1.4500537056928034E-2</v>
      </c>
      <c r="O13" s="109">
        <v>28</v>
      </c>
      <c r="P13" s="106">
        <v>15</v>
      </c>
      <c r="Q13" s="112">
        <v>1.3930348258706468E-2</v>
      </c>
      <c r="R13" s="109">
        <v>28</v>
      </c>
      <c r="S13" s="25">
        <f t="shared" si="3"/>
        <v>16</v>
      </c>
      <c r="T13" s="23">
        <f t="shared" si="4"/>
        <v>1.5045674368619023E-2</v>
      </c>
      <c r="U13" s="109">
        <v>19</v>
      </c>
      <c r="V13" s="25">
        <f t="shared" si="8"/>
        <v>16</v>
      </c>
      <c r="W13" s="26">
        <f t="shared" si="9"/>
        <v>1.3221990257480862E-2</v>
      </c>
      <c r="X13" s="109">
        <v>28</v>
      </c>
      <c r="Y13" s="25">
        <f t="shared" si="5"/>
        <v>15</v>
      </c>
      <c r="Z13" s="26">
        <f t="shared" si="6"/>
        <v>1.5192620727075421E-2</v>
      </c>
      <c r="AA13" s="109">
        <v>28.61</v>
      </c>
      <c r="AB13" s="25">
        <f>_xlfn.RANK.EQ(AA13,$AA$6:$AA$37)</f>
        <v>16</v>
      </c>
      <c r="AC13" s="26">
        <f t="shared" si="10"/>
        <v>1.7687352399322429E-2</v>
      </c>
    </row>
    <row r="14" spans="1:29" s="5" customFormat="1" ht="13.5" customHeight="1" x14ac:dyDescent="0.25">
      <c r="A14" s="9" t="s">
        <v>19</v>
      </c>
      <c r="B14" s="24"/>
      <c r="C14" s="23" t="s">
        <v>57</v>
      </c>
      <c r="D14" s="24"/>
      <c r="E14" s="23" t="s">
        <v>57</v>
      </c>
      <c r="F14" s="24" t="s">
        <v>57</v>
      </c>
      <c r="G14" s="25" t="s">
        <v>57</v>
      </c>
      <c r="H14" s="41" t="s">
        <v>57</v>
      </c>
      <c r="I14" s="46" t="s">
        <v>57</v>
      </c>
      <c r="J14" s="46" t="s">
        <v>57</v>
      </c>
      <c r="K14" s="19" t="s">
        <v>57</v>
      </c>
      <c r="L14" s="46" t="s">
        <v>57</v>
      </c>
      <c r="M14" s="46" t="s">
        <v>57</v>
      </c>
      <c r="N14" s="47" t="s">
        <v>57</v>
      </c>
      <c r="O14" s="24" t="s">
        <v>57</v>
      </c>
      <c r="P14" s="25" t="s">
        <v>57</v>
      </c>
      <c r="Q14" s="23" t="s">
        <v>57</v>
      </c>
      <c r="R14" s="24" t="s">
        <v>57</v>
      </c>
      <c r="S14" s="25" t="s">
        <v>57</v>
      </c>
      <c r="T14" s="23" t="s">
        <v>57</v>
      </c>
      <c r="U14" s="24" t="s">
        <v>57</v>
      </c>
      <c r="V14" s="25"/>
      <c r="W14" s="26"/>
      <c r="X14" s="24" t="s">
        <v>57</v>
      </c>
      <c r="Y14" s="25"/>
      <c r="Z14" s="26"/>
      <c r="AA14" s="24"/>
      <c r="AB14" s="25"/>
      <c r="AC14" s="26"/>
    </row>
    <row r="15" spans="1:29" s="5" customFormat="1" ht="13.5" customHeight="1" x14ac:dyDescent="0.25">
      <c r="A15" s="8" t="s">
        <v>20</v>
      </c>
      <c r="B15" s="16">
        <v>85</v>
      </c>
      <c r="C15" s="17">
        <v>9</v>
      </c>
      <c r="D15" s="16">
        <v>90</v>
      </c>
      <c r="E15" s="17">
        <v>10</v>
      </c>
      <c r="F15" s="16">
        <v>54</v>
      </c>
      <c r="G15" s="18">
        <v>12</v>
      </c>
      <c r="H15" s="41">
        <f>F15/$F$38</f>
        <v>2.6785714285714284E-2</v>
      </c>
      <c r="I15" s="48">
        <v>53</v>
      </c>
      <c r="J15" s="18">
        <f t="shared" si="0"/>
        <v>12</v>
      </c>
      <c r="K15" s="19">
        <f t="shared" si="1"/>
        <v>2.6958290946083419E-2</v>
      </c>
      <c r="L15" s="43">
        <v>50</v>
      </c>
      <c r="M15" s="18">
        <f t="shared" si="2"/>
        <v>12</v>
      </c>
      <c r="N15" s="19">
        <f t="shared" si="7"/>
        <v>2.6852846401718582E-2</v>
      </c>
      <c r="O15" s="109">
        <v>44</v>
      </c>
      <c r="P15" s="106">
        <v>12</v>
      </c>
      <c r="Q15" s="112">
        <v>2.1890547263681594E-2</v>
      </c>
      <c r="R15" s="109">
        <v>46</v>
      </c>
      <c r="S15" s="25">
        <f t="shared" si="3"/>
        <v>12</v>
      </c>
      <c r="T15" s="23">
        <f t="shared" si="4"/>
        <v>2.4717893605588393E-2</v>
      </c>
      <c r="U15" s="109">
        <v>28</v>
      </c>
      <c r="V15" s="25">
        <f t="shared" si="8"/>
        <v>13</v>
      </c>
      <c r="W15" s="26">
        <f t="shared" si="9"/>
        <v>1.9485038274182326E-2</v>
      </c>
      <c r="X15" s="109">
        <v>48</v>
      </c>
      <c r="Y15" s="25">
        <f>_xlfn.RANK.EQ(X15,$X$6:$X$37)</f>
        <v>11</v>
      </c>
      <c r="Z15" s="26">
        <f>X15/$X$38</f>
        <v>2.6044492674986434E-2</v>
      </c>
      <c r="AA15" s="109">
        <v>37.81</v>
      </c>
      <c r="AB15" s="25">
        <f>_xlfn.RANK.EQ(AA15,$AA$6:$AA$37)</f>
        <v>12</v>
      </c>
      <c r="AC15" s="26">
        <f>AA15/$AA$38</f>
        <v>2.3375001545556835E-2</v>
      </c>
    </row>
    <row r="16" spans="1:29" s="5" customFormat="1" ht="13.5" customHeight="1" x14ac:dyDescent="0.25">
      <c r="A16" s="8" t="s">
        <v>21</v>
      </c>
      <c r="B16" s="16"/>
      <c r="C16" s="17" t="s">
        <v>57</v>
      </c>
      <c r="D16" s="16"/>
      <c r="E16" s="17" t="s">
        <v>57</v>
      </c>
      <c r="F16" s="16"/>
      <c r="G16" s="18" t="s">
        <v>57</v>
      </c>
      <c r="H16" s="41"/>
      <c r="I16" s="18" t="s">
        <v>57</v>
      </c>
      <c r="J16" s="18" t="s">
        <v>57</v>
      </c>
      <c r="K16" s="19" t="s">
        <v>57</v>
      </c>
      <c r="L16" s="18" t="s">
        <v>57</v>
      </c>
      <c r="M16" s="18" t="s">
        <v>57</v>
      </c>
      <c r="N16" s="17" t="s">
        <v>57</v>
      </c>
      <c r="O16" s="24" t="s">
        <v>57</v>
      </c>
      <c r="P16" s="25" t="s">
        <v>57</v>
      </c>
      <c r="Q16" s="23" t="s">
        <v>57</v>
      </c>
      <c r="R16" s="24" t="s">
        <v>57</v>
      </c>
      <c r="S16" s="25" t="s">
        <v>57</v>
      </c>
      <c r="T16" s="23" t="s">
        <v>57</v>
      </c>
      <c r="U16" s="24" t="s">
        <v>57</v>
      </c>
      <c r="V16" s="25"/>
      <c r="W16" s="26"/>
      <c r="X16" s="24" t="s">
        <v>57</v>
      </c>
      <c r="Y16" s="25"/>
      <c r="Z16" s="26"/>
      <c r="AA16" s="24"/>
      <c r="AB16" s="25"/>
      <c r="AC16" s="26"/>
    </row>
    <row r="17" spans="1:29" s="5" customFormat="1" ht="13.5" customHeight="1" x14ac:dyDescent="0.25">
      <c r="A17" s="8" t="s">
        <v>22</v>
      </c>
      <c r="B17" s="16">
        <v>247</v>
      </c>
      <c r="C17" s="17">
        <v>2</v>
      </c>
      <c r="D17" s="16">
        <v>212</v>
      </c>
      <c r="E17" s="17">
        <v>3</v>
      </c>
      <c r="F17" s="30">
        <v>188</v>
      </c>
      <c r="G17" s="18">
        <v>3</v>
      </c>
      <c r="H17" s="41">
        <f>F17/$F$38</f>
        <v>9.3253968253968256E-2</v>
      </c>
      <c r="I17" s="42">
        <v>184</v>
      </c>
      <c r="J17" s="18">
        <f t="shared" si="0"/>
        <v>3</v>
      </c>
      <c r="K17" s="19">
        <f t="shared" si="1"/>
        <v>9.3591047812817907E-2</v>
      </c>
      <c r="L17" s="43">
        <v>133</v>
      </c>
      <c r="M17" s="18">
        <f t="shared" si="2"/>
        <v>5</v>
      </c>
      <c r="N17" s="19">
        <f t="shared" si="7"/>
        <v>7.1428571428571425E-2</v>
      </c>
      <c r="O17" s="109">
        <v>105</v>
      </c>
      <c r="P17" s="106">
        <v>9</v>
      </c>
      <c r="Q17" s="112">
        <v>5.2238805970149252E-2</v>
      </c>
      <c r="R17" s="109">
        <v>111</v>
      </c>
      <c r="S17" s="25">
        <f t="shared" si="3"/>
        <v>7</v>
      </c>
      <c r="T17" s="23">
        <f t="shared" si="4"/>
        <v>5.964535196131112E-2</v>
      </c>
      <c r="U17" s="109">
        <v>90</v>
      </c>
      <c r="V17" s="25">
        <f t="shared" si="8"/>
        <v>7</v>
      </c>
      <c r="W17" s="26">
        <f t="shared" si="9"/>
        <v>6.2630480167014613E-2</v>
      </c>
      <c r="X17" s="109">
        <v>93</v>
      </c>
      <c r="Y17" s="25">
        <f>_xlfn.RANK.EQ(X17,$X$6:$X$37)</f>
        <v>8</v>
      </c>
      <c r="Z17" s="26">
        <f>X17/$X$38</f>
        <v>5.0461204557786216E-2</v>
      </c>
      <c r="AA17" s="109">
        <v>92.39</v>
      </c>
      <c r="AB17" s="25">
        <f>_xlfn.RANK.EQ(AA17,$AA$6:$AA$37)</f>
        <v>7</v>
      </c>
      <c r="AC17" s="26">
        <f>AA17/$AA$38</f>
        <v>5.7117598328325733E-2</v>
      </c>
    </row>
    <row r="18" spans="1:29" s="5" customFormat="1" ht="13.5" customHeight="1" x14ac:dyDescent="0.25">
      <c r="A18" s="8" t="s">
        <v>23</v>
      </c>
      <c r="B18" s="16">
        <v>48</v>
      </c>
      <c r="C18" s="17">
        <v>14</v>
      </c>
      <c r="D18" s="16">
        <v>57</v>
      </c>
      <c r="E18" s="17">
        <v>13</v>
      </c>
      <c r="F18" s="30">
        <v>47</v>
      </c>
      <c r="G18" s="18">
        <v>13</v>
      </c>
      <c r="H18" s="41">
        <f>F18/$F$38</f>
        <v>2.3313492063492064E-2</v>
      </c>
      <c r="I18" s="18">
        <v>48</v>
      </c>
      <c r="J18" s="18">
        <f t="shared" si="0"/>
        <v>13</v>
      </c>
      <c r="K18" s="19">
        <f t="shared" si="1"/>
        <v>2.4415055951169887E-2</v>
      </c>
      <c r="L18" s="43">
        <v>53</v>
      </c>
      <c r="M18" s="18">
        <f t="shared" si="2"/>
        <v>11</v>
      </c>
      <c r="N18" s="19">
        <f t="shared" si="7"/>
        <v>2.8464017185821696E-2</v>
      </c>
      <c r="O18" s="109">
        <v>53</v>
      </c>
      <c r="P18" s="106">
        <v>11</v>
      </c>
      <c r="Q18" s="112">
        <v>2.6368159203980099E-2</v>
      </c>
      <c r="R18" s="109">
        <v>78</v>
      </c>
      <c r="S18" s="25">
        <f t="shared" si="3"/>
        <v>11</v>
      </c>
      <c r="T18" s="23">
        <f t="shared" si="4"/>
        <v>4.1912950026867277E-2</v>
      </c>
      <c r="U18" s="109">
        <v>50</v>
      </c>
      <c r="V18" s="25">
        <f t="shared" si="8"/>
        <v>11</v>
      </c>
      <c r="W18" s="26">
        <f t="shared" si="9"/>
        <v>3.4794711203897009E-2</v>
      </c>
      <c r="X18" s="109">
        <v>44</v>
      </c>
      <c r="Y18" s="25">
        <f>_xlfn.RANK.EQ(X18,$X$6:$X$37)</f>
        <v>12</v>
      </c>
      <c r="Z18" s="26">
        <f>X18/$X$38</f>
        <v>2.3874118285404231E-2</v>
      </c>
      <c r="AA18" s="109">
        <v>42.36</v>
      </c>
      <c r="AB18" s="25">
        <f>_xlfn.RANK.EQ(AA18,$AA$6:$AA$37)</f>
        <v>11</v>
      </c>
      <c r="AC18" s="26">
        <f>AA18/$AA$38</f>
        <v>2.618791498200972E-2</v>
      </c>
    </row>
    <row r="19" spans="1:29" s="5" customFormat="1" ht="13.5" customHeight="1" x14ac:dyDescent="0.25">
      <c r="A19" s="64" t="s">
        <v>24</v>
      </c>
      <c r="B19" s="65">
        <v>455</v>
      </c>
      <c r="C19" s="66">
        <v>1</v>
      </c>
      <c r="D19" s="65">
        <v>457</v>
      </c>
      <c r="E19" s="66">
        <v>1</v>
      </c>
      <c r="F19" s="73">
        <v>419</v>
      </c>
      <c r="G19" s="67">
        <v>1</v>
      </c>
      <c r="H19" s="74">
        <f>F19/$F$38</f>
        <v>0.2078373015873016</v>
      </c>
      <c r="I19" s="67">
        <v>428</v>
      </c>
      <c r="J19" s="67">
        <f t="shared" si="0"/>
        <v>1</v>
      </c>
      <c r="K19" s="68">
        <f t="shared" si="1"/>
        <v>0.21770091556459817</v>
      </c>
      <c r="L19" s="75">
        <v>368</v>
      </c>
      <c r="M19" s="67">
        <f t="shared" si="2"/>
        <v>1</v>
      </c>
      <c r="N19" s="68">
        <f t="shared" si="7"/>
        <v>0.19763694951664876</v>
      </c>
      <c r="O19" s="114">
        <v>541</v>
      </c>
      <c r="P19" s="115">
        <v>1</v>
      </c>
      <c r="Q19" s="116">
        <v>0.26915422885572138</v>
      </c>
      <c r="R19" s="114">
        <v>207</v>
      </c>
      <c r="S19" s="127">
        <f t="shared" si="3"/>
        <v>3</v>
      </c>
      <c r="T19" s="128">
        <f t="shared" si="4"/>
        <v>0.11123052122514777</v>
      </c>
      <c r="U19" s="114">
        <v>134</v>
      </c>
      <c r="V19" s="127">
        <f t="shared" si="8"/>
        <v>3</v>
      </c>
      <c r="W19" s="142">
        <f t="shared" si="9"/>
        <v>9.324982602644398E-2</v>
      </c>
      <c r="X19" s="114">
        <v>211</v>
      </c>
      <c r="Y19" s="127">
        <f>_xlfn.RANK.EQ(X19,$X$6:$X$37)</f>
        <v>2</v>
      </c>
      <c r="Z19" s="142">
        <f>X19/$X$38</f>
        <v>0.1144872490504612</v>
      </c>
      <c r="AA19" s="114">
        <v>190.35</v>
      </c>
      <c r="AB19" s="127">
        <f>_xlfn.RANK.EQ(AA19,$AA$6:$AA$37)</f>
        <v>2</v>
      </c>
      <c r="AC19" s="142">
        <f>AA19/$AA$38</f>
        <v>0.11767869728105641</v>
      </c>
    </row>
    <row r="20" spans="1:29" s="5" customFormat="1" ht="13.5" customHeight="1" x14ac:dyDescent="0.25">
      <c r="A20" s="9" t="s">
        <v>25</v>
      </c>
      <c r="B20" s="24">
        <v>37</v>
      </c>
      <c r="C20" s="23">
        <v>15</v>
      </c>
      <c r="D20" s="24">
        <v>37</v>
      </c>
      <c r="E20" s="23">
        <v>14</v>
      </c>
      <c r="F20" s="30">
        <v>41</v>
      </c>
      <c r="G20" s="25">
        <v>14</v>
      </c>
      <c r="H20" s="41">
        <f>F20/$F$38</f>
        <v>2.0337301587301588E-2</v>
      </c>
      <c r="I20" s="25">
        <v>41</v>
      </c>
      <c r="J20" s="25">
        <f t="shared" si="0"/>
        <v>14</v>
      </c>
      <c r="K20" s="19">
        <f t="shared" si="1"/>
        <v>2.0854526958290945E-2</v>
      </c>
      <c r="L20" s="49">
        <v>43</v>
      </c>
      <c r="M20" s="25">
        <f t="shared" si="2"/>
        <v>13</v>
      </c>
      <c r="N20" s="26">
        <f t="shared" si="7"/>
        <v>2.309344790547798E-2</v>
      </c>
      <c r="O20" s="109">
        <v>42</v>
      </c>
      <c r="P20" s="106">
        <v>13</v>
      </c>
      <c r="Q20" s="112">
        <v>2.0895522388059702E-2</v>
      </c>
      <c r="R20" s="109">
        <v>39</v>
      </c>
      <c r="S20" s="25">
        <f t="shared" si="3"/>
        <v>13</v>
      </c>
      <c r="T20" s="23">
        <f t="shared" si="4"/>
        <v>2.0956475013433638E-2</v>
      </c>
      <c r="U20" s="109">
        <v>28</v>
      </c>
      <c r="V20" s="25">
        <f t="shared" si="8"/>
        <v>13</v>
      </c>
      <c r="W20" s="26">
        <f t="shared" si="9"/>
        <v>1.9485038274182326E-2</v>
      </c>
      <c r="X20" s="109">
        <v>34</v>
      </c>
      <c r="Y20" s="25">
        <f>_xlfn.RANK.EQ(X20,$X$6:$X$37)</f>
        <v>13</v>
      </c>
      <c r="Z20" s="26">
        <f>X20/$X$38</f>
        <v>1.8448182311448725E-2</v>
      </c>
      <c r="AA20" s="109">
        <v>30.78</v>
      </c>
      <c r="AB20" s="25">
        <f>_xlfn.RANK.EQ(AA20,$AA$6:$AA$37)</f>
        <v>13</v>
      </c>
      <c r="AC20" s="26">
        <f>AA20/$AA$38</f>
        <v>1.9028895730553805E-2</v>
      </c>
    </row>
    <row r="21" spans="1:29" s="5" customFormat="1" ht="13.5" customHeight="1" x14ac:dyDescent="0.25">
      <c r="A21" s="8" t="s">
        <v>26</v>
      </c>
      <c r="B21" s="16">
        <v>91</v>
      </c>
      <c r="C21" s="17">
        <v>8</v>
      </c>
      <c r="D21" s="16">
        <v>96</v>
      </c>
      <c r="E21" s="17">
        <v>8</v>
      </c>
      <c r="F21" s="30">
        <v>96</v>
      </c>
      <c r="G21" s="18">
        <v>8</v>
      </c>
      <c r="H21" s="50">
        <f>F21/$F$38</f>
        <v>4.7619047619047616E-2</v>
      </c>
      <c r="I21" s="18">
        <v>118</v>
      </c>
      <c r="J21" s="18">
        <f t="shared" si="0"/>
        <v>7</v>
      </c>
      <c r="K21" s="19">
        <f t="shared" si="1"/>
        <v>6.002034587995931E-2</v>
      </c>
      <c r="L21" s="43">
        <v>91</v>
      </c>
      <c r="M21" s="18">
        <f t="shared" si="2"/>
        <v>9</v>
      </c>
      <c r="N21" s="19">
        <f t="shared" si="7"/>
        <v>4.8872180451127817E-2</v>
      </c>
      <c r="O21" s="109">
        <v>106</v>
      </c>
      <c r="P21" s="106">
        <v>8</v>
      </c>
      <c r="Q21" s="112">
        <v>5.2736318407960198E-2</v>
      </c>
      <c r="R21" s="109">
        <v>99</v>
      </c>
      <c r="S21" s="25">
        <f t="shared" si="3"/>
        <v>10</v>
      </c>
      <c r="T21" s="23">
        <f t="shared" si="4"/>
        <v>5.3197205803331545E-2</v>
      </c>
      <c r="U21" s="109">
        <v>84</v>
      </c>
      <c r="V21" s="25">
        <f t="shared" si="8"/>
        <v>8</v>
      </c>
      <c r="W21" s="26">
        <f t="shared" si="9"/>
        <v>5.845511482254697E-2</v>
      </c>
      <c r="X21" s="109">
        <v>99</v>
      </c>
      <c r="Y21" s="25">
        <f>_xlfn.RANK.EQ(X21,$X$6:$X$37)</f>
        <v>7</v>
      </c>
      <c r="Z21" s="26">
        <f>X21/$X$38</f>
        <v>5.3716766142159519E-2</v>
      </c>
      <c r="AA21" s="109">
        <v>84.4</v>
      </c>
      <c r="AB21" s="25">
        <f>_xlfn.RANK.EQ(AA21,$AA$6:$AA$37)</f>
        <v>10</v>
      </c>
      <c r="AC21" s="26">
        <f>AA21/$AA$38</f>
        <v>5.2177998689367809E-2</v>
      </c>
    </row>
    <row r="22" spans="1:29" s="5" customFormat="1" ht="13.5" customHeight="1" x14ac:dyDescent="0.25">
      <c r="A22" s="8" t="s">
        <v>27</v>
      </c>
      <c r="B22" s="16"/>
      <c r="C22" s="17" t="s">
        <v>57</v>
      </c>
      <c r="D22" s="16"/>
      <c r="E22" s="17" t="s">
        <v>57</v>
      </c>
      <c r="F22" s="16"/>
      <c r="G22" s="18" t="s">
        <v>57</v>
      </c>
      <c r="H22" s="41" t="s">
        <v>57</v>
      </c>
      <c r="I22" s="18" t="s">
        <v>57</v>
      </c>
      <c r="J22" s="18" t="s">
        <v>57</v>
      </c>
      <c r="K22" s="19" t="s">
        <v>57</v>
      </c>
      <c r="L22" s="18" t="s">
        <v>57</v>
      </c>
      <c r="M22" s="18" t="s">
        <v>57</v>
      </c>
      <c r="N22" s="17" t="s">
        <v>57</v>
      </c>
      <c r="O22" s="24" t="s">
        <v>57</v>
      </c>
      <c r="P22" s="25" t="s">
        <v>57</v>
      </c>
      <c r="Q22" s="23" t="s">
        <v>57</v>
      </c>
      <c r="R22" s="24" t="s">
        <v>57</v>
      </c>
      <c r="S22" s="25" t="s">
        <v>57</v>
      </c>
      <c r="T22" s="23" t="s">
        <v>57</v>
      </c>
      <c r="U22" s="24" t="s">
        <v>57</v>
      </c>
      <c r="V22" s="25"/>
      <c r="W22" s="26"/>
      <c r="X22" s="24" t="s">
        <v>57</v>
      </c>
      <c r="Y22" s="25"/>
      <c r="Z22" s="26"/>
      <c r="AA22" s="24"/>
      <c r="AB22" s="25"/>
      <c r="AC22" s="26"/>
    </row>
    <row r="23" spans="1:29" s="5" customFormat="1" ht="13.5" customHeight="1" x14ac:dyDescent="0.25">
      <c r="A23" s="8" t="s">
        <v>28</v>
      </c>
      <c r="B23" s="16">
        <v>9</v>
      </c>
      <c r="C23" s="17">
        <v>25</v>
      </c>
      <c r="D23" s="16">
        <v>9</v>
      </c>
      <c r="E23" s="17">
        <v>24</v>
      </c>
      <c r="F23" s="30">
        <v>8</v>
      </c>
      <c r="G23" s="18">
        <v>23</v>
      </c>
      <c r="H23" s="41">
        <f t="shared" ref="H23:H35" si="11">F23/$F$38</f>
        <v>3.968253968253968E-3</v>
      </c>
      <c r="I23" s="37">
        <v>8</v>
      </c>
      <c r="J23" s="18">
        <f t="shared" si="0"/>
        <v>22</v>
      </c>
      <c r="K23" s="19">
        <f t="shared" si="1"/>
        <v>4.0691759918616479E-3</v>
      </c>
      <c r="L23" s="43">
        <v>8</v>
      </c>
      <c r="M23" s="18">
        <f t="shared" si="2"/>
        <v>22</v>
      </c>
      <c r="N23" s="19">
        <f t="shared" si="7"/>
        <v>4.296455424274973E-3</v>
      </c>
      <c r="O23" s="109">
        <v>10</v>
      </c>
      <c r="P23" s="106">
        <v>20</v>
      </c>
      <c r="Q23" s="112">
        <v>4.9751243781094526E-3</v>
      </c>
      <c r="R23" s="109">
        <v>7</v>
      </c>
      <c r="S23" s="25">
        <f t="shared" si="3"/>
        <v>22</v>
      </c>
      <c r="T23" s="23">
        <f t="shared" si="4"/>
        <v>3.7614185921547557E-3</v>
      </c>
      <c r="U23" s="109">
        <v>6</v>
      </c>
      <c r="V23" s="25">
        <f t="shared" si="8"/>
        <v>23</v>
      </c>
      <c r="W23" s="26">
        <f t="shared" si="9"/>
        <v>4.1753653444676405E-3</v>
      </c>
      <c r="X23" s="109">
        <v>8</v>
      </c>
      <c r="Y23" s="25">
        <f>_xlfn.RANK.EQ(X23,$X$6:$X$37)</f>
        <v>21</v>
      </c>
      <c r="Z23" s="26">
        <f>X23/$X$38</f>
        <v>4.3407487791644059E-3</v>
      </c>
      <c r="AA23" s="109">
        <v>6.56</v>
      </c>
      <c r="AB23" s="25">
        <f t="shared" ref="AB23:AB30" si="12">_xlfn.RANK.EQ(AA23,$AA$6:$AA$37)</f>
        <v>20</v>
      </c>
      <c r="AC23" s="26">
        <f t="shared" ref="AC23:AC30" si="13">AA23/$AA$38</f>
        <v>4.0555411303584456E-3</v>
      </c>
    </row>
    <row r="24" spans="1:29" s="5" customFormat="1" ht="13.5" customHeight="1" x14ac:dyDescent="0.25">
      <c r="A24" s="8" t="s">
        <v>29</v>
      </c>
      <c r="B24" s="16">
        <v>17</v>
      </c>
      <c r="C24" s="17">
        <v>21</v>
      </c>
      <c r="D24" s="16">
        <v>18</v>
      </c>
      <c r="E24" s="17">
        <v>21</v>
      </c>
      <c r="F24" s="30">
        <v>9</v>
      </c>
      <c r="G24" s="18">
        <v>21</v>
      </c>
      <c r="H24" s="41">
        <f t="shared" si="11"/>
        <v>4.464285714285714E-3</v>
      </c>
      <c r="I24" s="37">
        <v>3</v>
      </c>
      <c r="J24" s="18">
        <f t="shared" si="0"/>
        <v>26</v>
      </c>
      <c r="K24" s="19">
        <f t="shared" si="1"/>
        <v>1.525940996948118E-3</v>
      </c>
      <c r="L24" s="43">
        <v>2</v>
      </c>
      <c r="M24" s="18">
        <f t="shared" si="2"/>
        <v>25</v>
      </c>
      <c r="N24" s="19">
        <f t="shared" si="7"/>
        <v>1.0741138560687433E-3</v>
      </c>
      <c r="O24" s="109">
        <v>5</v>
      </c>
      <c r="P24" s="106">
        <v>25</v>
      </c>
      <c r="Q24" s="112">
        <v>2.4875621890547263E-3</v>
      </c>
      <c r="R24" s="109">
        <v>4</v>
      </c>
      <c r="S24" s="25">
        <f t="shared" si="3"/>
        <v>24</v>
      </c>
      <c r="T24" s="23">
        <f t="shared" si="4"/>
        <v>2.1493820526598604E-3</v>
      </c>
      <c r="U24" s="109" t="s">
        <v>57</v>
      </c>
      <c r="V24" s="25"/>
      <c r="W24" s="26"/>
      <c r="X24" s="109">
        <v>2</v>
      </c>
      <c r="Y24" s="25">
        <f>_xlfn.RANK.EQ(X24,$X$6:$X$37)</f>
        <v>23</v>
      </c>
      <c r="Z24" s="26">
        <f>X24/$X$38</f>
        <v>1.0851871947911015E-3</v>
      </c>
      <c r="AA24" s="109">
        <v>3.18</v>
      </c>
      <c r="AB24" s="25">
        <f t="shared" si="12"/>
        <v>23</v>
      </c>
      <c r="AC24" s="26">
        <f t="shared" si="13"/>
        <v>1.9659482918505879E-3</v>
      </c>
    </row>
    <row r="25" spans="1:29" s="5" customFormat="1" ht="13.5" customHeight="1" x14ac:dyDescent="0.25">
      <c r="A25" s="8" t="s">
        <v>30</v>
      </c>
      <c r="B25" s="16">
        <v>134</v>
      </c>
      <c r="C25" s="17">
        <v>6</v>
      </c>
      <c r="D25" s="16">
        <v>118</v>
      </c>
      <c r="E25" s="17">
        <v>7</v>
      </c>
      <c r="F25" s="30">
        <v>120</v>
      </c>
      <c r="G25" s="18">
        <v>6</v>
      </c>
      <c r="H25" s="41">
        <f t="shared" si="11"/>
        <v>5.9523809523809521E-2</v>
      </c>
      <c r="I25" s="37">
        <v>121</v>
      </c>
      <c r="J25" s="18">
        <f t="shared" si="0"/>
        <v>6</v>
      </c>
      <c r="K25" s="19">
        <f t="shared" si="1"/>
        <v>6.1546286876907427E-2</v>
      </c>
      <c r="L25" s="43">
        <v>127</v>
      </c>
      <c r="M25" s="18">
        <f t="shared" si="2"/>
        <v>6</v>
      </c>
      <c r="N25" s="19">
        <f t="shared" si="7"/>
        <v>6.8206229860365203E-2</v>
      </c>
      <c r="O25" s="109">
        <v>124</v>
      </c>
      <c r="P25" s="106">
        <v>4</v>
      </c>
      <c r="Q25" s="112">
        <v>6.1691542288557215E-2</v>
      </c>
      <c r="R25" s="109">
        <v>135</v>
      </c>
      <c r="S25" s="25">
        <f t="shared" si="3"/>
        <v>5</v>
      </c>
      <c r="T25" s="23">
        <f t="shared" si="4"/>
        <v>7.2541644277270279E-2</v>
      </c>
      <c r="U25" s="109">
        <v>129</v>
      </c>
      <c r="V25" s="25">
        <f t="shared" si="8"/>
        <v>4</v>
      </c>
      <c r="W25" s="26">
        <f t="shared" si="9"/>
        <v>8.9770354906054284E-2</v>
      </c>
      <c r="X25" s="109">
        <v>135</v>
      </c>
      <c r="Y25" s="25">
        <f>_xlfn.RANK.EQ(X25,$X$6:$X$37)</f>
        <v>4</v>
      </c>
      <c r="Z25" s="26">
        <f>X25/$X$38</f>
        <v>7.3250135648399342E-2</v>
      </c>
      <c r="AA25" s="109">
        <v>141.41999999999999</v>
      </c>
      <c r="AB25" s="25">
        <f t="shared" si="12"/>
        <v>5</v>
      </c>
      <c r="AC25" s="26">
        <f t="shared" si="13"/>
        <v>8.7429058941355386E-2</v>
      </c>
    </row>
    <row r="26" spans="1:29" s="5" customFormat="1" ht="13.5" customHeight="1" x14ac:dyDescent="0.25">
      <c r="A26" s="8" t="s">
        <v>31</v>
      </c>
      <c r="B26" s="16">
        <v>162</v>
      </c>
      <c r="C26" s="17">
        <v>4</v>
      </c>
      <c r="D26" s="16">
        <v>151</v>
      </c>
      <c r="E26" s="17">
        <v>4</v>
      </c>
      <c r="F26" s="30">
        <v>150</v>
      </c>
      <c r="G26" s="18">
        <v>4</v>
      </c>
      <c r="H26" s="41">
        <f t="shared" si="11"/>
        <v>7.4404761904761904E-2</v>
      </c>
      <c r="I26" s="37">
        <v>139</v>
      </c>
      <c r="J26" s="18">
        <f t="shared" si="0"/>
        <v>5</v>
      </c>
      <c r="K26" s="19">
        <f t="shared" si="1"/>
        <v>7.0701932858596134E-2</v>
      </c>
      <c r="L26" s="43">
        <v>152</v>
      </c>
      <c r="M26" s="18">
        <f t="shared" si="2"/>
        <v>4</v>
      </c>
      <c r="N26" s="19">
        <f t="shared" si="7"/>
        <v>8.1632653061224483E-2</v>
      </c>
      <c r="O26" s="109">
        <v>136</v>
      </c>
      <c r="P26" s="106">
        <v>3</v>
      </c>
      <c r="Q26" s="112">
        <v>6.7661691542288557E-2</v>
      </c>
      <c r="R26" s="109">
        <v>170</v>
      </c>
      <c r="S26" s="25">
        <f t="shared" si="3"/>
        <v>4</v>
      </c>
      <c r="T26" s="23">
        <f t="shared" si="4"/>
        <v>9.1348737238044056E-2</v>
      </c>
      <c r="U26" s="109">
        <v>63</v>
      </c>
      <c r="V26" s="25">
        <f t="shared" si="8"/>
        <v>10</v>
      </c>
      <c r="W26" s="26">
        <f t="shared" si="9"/>
        <v>4.3841336116910233E-2</v>
      </c>
      <c r="X26" s="109">
        <v>74</v>
      </c>
      <c r="Y26" s="25">
        <f>_xlfn.RANK.EQ(X26,$X$6:$X$37)</f>
        <v>10</v>
      </c>
      <c r="Z26" s="26">
        <f>X26/$X$38</f>
        <v>4.0151926207270754E-2</v>
      </c>
      <c r="AA26" s="109">
        <v>89.77</v>
      </c>
      <c r="AB26" s="25">
        <f t="shared" si="12"/>
        <v>9</v>
      </c>
      <c r="AC26" s="26">
        <f t="shared" si="13"/>
        <v>5.5497854767115495E-2</v>
      </c>
    </row>
    <row r="27" spans="1:29" s="5" customFormat="1" ht="13.5" customHeight="1" x14ac:dyDescent="0.25">
      <c r="A27" s="8" t="s">
        <v>32</v>
      </c>
      <c r="B27" s="16">
        <v>2</v>
      </c>
      <c r="C27" s="17">
        <v>27</v>
      </c>
      <c r="D27" s="16">
        <v>2</v>
      </c>
      <c r="E27" s="17">
        <v>27</v>
      </c>
      <c r="F27" s="30">
        <v>3</v>
      </c>
      <c r="G27" s="18">
        <v>25</v>
      </c>
      <c r="H27" s="41">
        <f t="shared" si="11"/>
        <v>1.488095238095238E-3</v>
      </c>
      <c r="I27" s="37">
        <v>2</v>
      </c>
      <c r="J27" s="18">
        <f t="shared" si="0"/>
        <v>27</v>
      </c>
      <c r="K27" s="19">
        <f t="shared" si="1"/>
        <v>1.017293997965412E-3</v>
      </c>
      <c r="L27" s="43">
        <v>3</v>
      </c>
      <c r="M27" s="18">
        <f t="shared" si="2"/>
        <v>24</v>
      </c>
      <c r="N27" s="19">
        <f t="shared" si="7"/>
        <v>1.611170784103115E-3</v>
      </c>
      <c r="O27" s="109">
        <v>3</v>
      </c>
      <c r="P27" s="106">
        <v>26</v>
      </c>
      <c r="Q27" s="112">
        <v>1.4925373134328358E-3</v>
      </c>
      <c r="R27" s="109">
        <v>4</v>
      </c>
      <c r="S27" s="25">
        <f t="shared" si="3"/>
        <v>24</v>
      </c>
      <c r="T27" s="23">
        <f t="shared" si="4"/>
        <v>2.1493820526598604E-3</v>
      </c>
      <c r="U27" s="109">
        <v>2</v>
      </c>
      <c r="V27" s="25">
        <f t="shared" si="8"/>
        <v>24</v>
      </c>
      <c r="W27" s="26">
        <f t="shared" si="9"/>
        <v>1.3917884481558804E-3</v>
      </c>
      <c r="X27" s="109"/>
      <c r="AA27" s="109">
        <v>0.7</v>
      </c>
      <c r="AB27" s="25">
        <f t="shared" si="12"/>
        <v>25</v>
      </c>
      <c r="AC27" s="26">
        <f t="shared" si="13"/>
        <v>4.3275591330044384E-4</v>
      </c>
    </row>
    <row r="28" spans="1:29" s="5" customFormat="1" ht="13.5" customHeight="1" x14ac:dyDescent="0.25">
      <c r="A28" s="8" t="s">
        <v>33</v>
      </c>
      <c r="B28" s="16">
        <v>64</v>
      </c>
      <c r="C28" s="17">
        <v>11</v>
      </c>
      <c r="D28" s="16">
        <v>65</v>
      </c>
      <c r="E28" s="17">
        <v>12</v>
      </c>
      <c r="F28" s="30">
        <v>69</v>
      </c>
      <c r="G28" s="18">
        <v>11</v>
      </c>
      <c r="H28" s="41">
        <f t="shared" si="11"/>
        <v>3.4226190476190479E-2</v>
      </c>
      <c r="I28" s="37">
        <v>70</v>
      </c>
      <c r="J28" s="18">
        <f t="shared" si="0"/>
        <v>10</v>
      </c>
      <c r="K28" s="19">
        <f t="shared" si="1"/>
        <v>3.5605289928789419E-2</v>
      </c>
      <c r="L28" s="43">
        <v>65</v>
      </c>
      <c r="M28" s="18">
        <f t="shared" si="2"/>
        <v>10</v>
      </c>
      <c r="N28" s="19">
        <f t="shared" si="7"/>
        <v>3.4908700322234157E-2</v>
      </c>
      <c r="O28" s="109">
        <v>93</v>
      </c>
      <c r="P28" s="106">
        <v>10</v>
      </c>
      <c r="Q28" s="112">
        <v>4.6268656716417909E-2</v>
      </c>
      <c r="R28" s="109">
        <v>100</v>
      </c>
      <c r="S28" s="25">
        <f t="shared" si="3"/>
        <v>9</v>
      </c>
      <c r="T28" s="23">
        <f t="shared" si="4"/>
        <v>5.3734551316496508E-2</v>
      </c>
      <c r="U28" s="109">
        <v>106</v>
      </c>
      <c r="V28" s="25">
        <f t="shared" si="8"/>
        <v>5</v>
      </c>
      <c r="W28" s="26">
        <f t="shared" si="9"/>
        <v>7.3764787752261654E-2</v>
      </c>
      <c r="X28" s="109">
        <v>85</v>
      </c>
      <c r="Y28" s="25">
        <f>_xlfn.RANK.EQ(X28,$X$6:$X$37)</f>
        <v>9</v>
      </c>
      <c r="Z28" s="26">
        <f>X28/$X$38</f>
        <v>4.6120455778621811E-2</v>
      </c>
      <c r="AA28" s="109">
        <v>91.1</v>
      </c>
      <c r="AB28" s="25">
        <f t="shared" si="12"/>
        <v>8</v>
      </c>
      <c r="AC28" s="26">
        <f t="shared" si="13"/>
        <v>5.6320091002386337E-2</v>
      </c>
    </row>
    <row r="29" spans="1:29" s="5" customFormat="1" ht="13.5" customHeight="1" x14ac:dyDescent="0.25">
      <c r="A29" s="8" t="s">
        <v>34</v>
      </c>
      <c r="B29" s="16">
        <v>29</v>
      </c>
      <c r="C29" s="17">
        <v>16</v>
      </c>
      <c r="D29" s="16">
        <v>27</v>
      </c>
      <c r="E29" s="17">
        <v>16</v>
      </c>
      <c r="F29" s="30">
        <v>29</v>
      </c>
      <c r="G29" s="18">
        <v>15</v>
      </c>
      <c r="H29" s="41">
        <f t="shared" si="11"/>
        <v>1.4384920634920634E-2</v>
      </c>
      <c r="I29" s="37">
        <v>27</v>
      </c>
      <c r="J29" s="18">
        <f t="shared" si="0"/>
        <v>15</v>
      </c>
      <c r="K29" s="19">
        <f t="shared" si="1"/>
        <v>1.3733468972533061E-2</v>
      </c>
      <c r="L29" s="43">
        <v>26</v>
      </c>
      <c r="M29" s="18">
        <f t="shared" si="2"/>
        <v>16</v>
      </c>
      <c r="N29" s="19">
        <f t="shared" si="7"/>
        <v>1.3963480128893663E-2</v>
      </c>
      <c r="O29" s="109">
        <v>28</v>
      </c>
      <c r="P29" s="106">
        <v>15</v>
      </c>
      <c r="Q29" s="112">
        <v>1.3930348258706468E-2</v>
      </c>
      <c r="R29" s="109">
        <v>29</v>
      </c>
      <c r="S29" s="25">
        <f t="shared" si="3"/>
        <v>14</v>
      </c>
      <c r="T29" s="23">
        <f t="shared" si="4"/>
        <v>1.5583019881783988E-2</v>
      </c>
      <c r="U29" s="109">
        <v>27</v>
      </c>
      <c r="V29" s="25">
        <f t="shared" si="8"/>
        <v>15</v>
      </c>
      <c r="W29" s="26">
        <f t="shared" si="9"/>
        <v>1.8789144050104383E-2</v>
      </c>
      <c r="X29" s="109">
        <v>28</v>
      </c>
      <c r="Y29" s="25">
        <f>_xlfn.RANK.EQ(X29,$X$6:$X$37)</f>
        <v>15</v>
      </c>
      <c r="Z29" s="26">
        <f>X29/$X$38</f>
        <v>1.5192620727075421E-2</v>
      </c>
      <c r="AA29" s="109">
        <v>29.66</v>
      </c>
      <c r="AB29" s="25">
        <f t="shared" si="12"/>
        <v>15</v>
      </c>
      <c r="AC29" s="26">
        <f t="shared" si="13"/>
        <v>1.8336486269273096E-2</v>
      </c>
    </row>
    <row r="30" spans="1:29" s="5" customFormat="1" ht="13.5" customHeight="1" x14ac:dyDescent="0.25">
      <c r="A30" s="8" t="s">
        <v>35</v>
      </c>
      <c r="B30" s="16">
        <v>57</v>
      </c>
      <c r="C30" s="17">
        <v>13</v>
      </c>
      <c r="D30" s="16">
        <v>28</v>
      </c>
      <c r="E30" s="17">
        <v>15</v>
      </c>
      <c r="F30" s="30">
        <v>23</v>
      </c>
      <c r="G30" s="18">
        <v>16</v>
      </c>
      <c r="H30" s="41">
        <f t="shared" si="11"/>
        <v>1.1408730158730158E-2</v>
      </c>
      <c r="I30" s="37">
        <v>12</v>
      </c>
      <c r="J30" s="18">
        <f t="shared" si="0"/>
        <v>19</v>
      </c>
      <c r="K30" s="19">
        <f t="shared" si="1"/>
        <v>6.1037639877924718E-3</v>
      </c>
      <c r="L30" s="43">
        <v>10</v>
      </c>
      <c r="M30" s="18">
        <f t="shared" si="2"/>
        <v>21</v>
      </c>
      <c r="N30" s="19">
        <f t="shared" si="7"/>
        <v>5.3705692803437165E-3</v>
      </c>
      <c r="O30" s="109">
        <v>8</v>
      </c>
      <c r="P30" s="106">
        <v>22</v>
      </c>
      <c r="Q30" s="112">
        <v>3.9800995024875619E-3</v>
      </c>
      <c r="R30" s="109">
        <v>1</v>
      </c>
      <c r="S30" s="25">
        <f t="shared" si="3"/>
        <v>27</v>
      </c>
      <c r="T30" s="23">
        <f t="shared" si="4"/>
        <v>5.3734551316496511E-4</v>
      </c>
      <c r="U30" s="109">
        <v>1</v>
      </c>
      <c r="V30" s="25">
        <f t="shared" si="8"/>
        <v>26</v>
      </c>
      <c r="W30" s="26">
        <f t="shared" si="9"/>
        <v>6.9589422407794019E-4</v>
      </c>
      <c r="X30" s="109">
        <v>2</v>
      </c>
      <c r="Y30" s="25">
        <f>_xlfn.RANK.EQ(X30,$X$6:$X$37)</f>
        <v>23</v>
      </c>
      <c r="Z30" s="26">
        <f>X30/$X$38</f>
        <v>1.0851871947911015E-3</v>
      </c>
      <c r="AA30" s="109">
        <v>0.49</v>
      </c>
      <c r="AB30" s="25">
        <f t="shared" si="12"/>
        <v>26</v>
      </c>
      <c r="AC30" s="26">
        <f t="shared" si="13"/>
        <v>3.029291393103107E-4</v>
      </c>
    </row>
    <row r="31" spans="1:29" s="5" customFormat="1" ht="13.5" customHeight="1" x14ac:dyDescent="0.25">
      <c r="A31" s="8" t="s">
        <v>36</v>
      </c>
      <c r="B31" s="16"/>
      <c r="C31" s="17" t="s">
        <v>57</v>
      </c>
      <c r="D31" s="16"/>
      <c r="E31" s="17" t="s">
        <v>57</v>
      </c>
      <c r="F31" s="51"/>
      <c r="G31" s="52"/>
      <c r="H31" s="41"/>
      <c r="I31" s="37" t="s">
        <v>57</v>
      </c>
      <c r="J31" s="37" t="s">
        <v>57</v>
      </c>
      <c r="K31" s="19" t="s">
        <v>57</v>
      </c>
      <c r="L31" s="37" t="s">
        <v>57</v>
      </c>
      <c r="M31" s="37" t="s">
        <v>57</v>
      </c>
      <c r="N31" s="38" t="s">
        <v>57</v>
      </c>
      <c r="O31" s="24" t="s">
        <v>57</v>
      </c>
      <c r="P31" s="25" t="s">
        <v>57</v>
      </c>
      <c r="Q31" s="23" t="s">
        <v>57</v>
      </c>
      <c r="R31" s="24" t="s">
        <v>57</v>
      </c>
      <c r="S31" s="25" t="s">
        <v>57</v>
      </c>
      <c r="T31" s="23" t="s">
        <v>57</v>
      </c>
      <c r="U31" s="24" t="s">
        <v>57</v>
      </c>
      <c r="V31" s="25"/>
      <c r="W31" s="26"/>
      <c r="X31" s="24" t="s">
        <v>57</v>
      </c>
      <c r="Y31" s="25"/>
      <c r="Z31" s="26"/>
      <c r="AA31" s="24"/>
      <c r="AB31" s="25"/>
      <c r="AC31" s="26"/>
    </row>
    <row r="32" spans="1:29" s="5" customFormat="1" ht="13.5" customHeight="1" x14ac:dyDescent="0.25">
      <c r="A32" s="8" t="s">
        <v>37</v>
      </c>
      <c r="B32" s="16">
        <v>4</v>
      </c>
      <c r="C32" s="17">
        <v>26</v>
      </c>
      <c r="D32" s="16">
        <v>5</v>
      </c>
      <c r="E32" s="17">
        <v>25</v>
      </c>
      <c r="F32" s="30">
        <v>6</v>
      </c>
      <c r="G32" s="18">
        <v>24</v>
      </c>
      <c r="H32" s="41">
        <f t="shared" si="11"/>
        <v>2.976190476190476E-3</v>
      </c>
      <c r="I32" s="37">
        <v>7</v>
      </c>
      <c r="J32" s="18">
        <f t="shared" si="0"/>
        <v>24</v>
      </c>
      <c r="K32" s="19">
        <f t="shared" si="1"/>
        <v>3.5605289928789421E-3</v>
      </c>
      <c r="L32" s="43">
        <v>8</v>
      </c>
      <c r="M32" s="18">
        <f t="shared" si="2"/>
        <v>22</v>
      </c>
      <c r="N32" s="19">
        <f t="shared" si="7"/>
        <v>4.296455424274973E-3</v>
      </c>
      <c r="O32" s="109">
        <v>8</v>
      </c>
      <c r="P32" s="106">
        <v>22</v>
      </c>
      <c r="Q32" s="112">
        <v>3.9800995024875619E-3</v>
      </c>
      <c r="R32" s="109">
        <v>9</v>
      </c>
      <c r="S32" s="25">
        <f t="shared" si="3"/>
        <v>21</v>
      </c>
      <c r="T32" s="23">
        <f t="shared" si="4"/>
        <v>4.8361096184846852E-3</v>
      </c>
      <c r="U32" s="109">
        <v>10</v>
      </c>
      <c r="V32" s="25">
        <f t="shared" si="8"/>
        <v>20</v>
      </c>
      <c r="W32" s="26">
        <f t="shared" si="9"/>
        <v>6.9589422407794017E-3</v>
      </c>
      <c r="X32" s="109">
        <v>11</v>
      </c>
      <c r="Y32" s="25">
        <f t="shared" ref="Y32:Y37" si="14">_xlfn.RANK.EQ(X32,$X$6:$X$37)</f>
        <v>18</v>
      </c>
      <c r="Z32" s="26">
        <f t="shared" ref="Z32:Z37" si="15">X32/$X$38</f>
        <v>5.9685295713510578E-3</v>
      </c>
      <c r="AA32" s="109">
        <v>11.36</v>
      </c>
      <c r="AB32" s="25">
        <f t="shared" ref="AB32:AB37" si="16">_xlfn.RANK.EQ(AA32,$AA$6:$AA$37)</f>
        <v>18</v>
      </c>
      <c r="AC32" s="26">
        <f t="shared" ref="AC32:AC37" si="17">AA32/$AA$38</f>
        <v>7.0230102501329175E-3</v>
      </c>
    </row>
    <row r="33" spans="1:29" s="5" customFormat="1" ht="13.5" customHeight="1" x14ac:dyDescent="0.25">
      <c r="A33" s="8" t="s">
        <v>38</v>
      </c>
      <c r="B33" s="16">
        <v>78</v>
      </c>
      <c r="C33" s="17">
        <v>10</v>
      </c>
      <c r="D33" s="16">
        <v>93</v>
      </c>
      <c r="E33" s="17">
        <v>9</v>
      </c>
      <c r="F33" s="30">
        <v>109</v>
      </c>
      <c r="G33" s="18">
        <v>7</v>
      </c>
      <c r="H33" s="41">
        <v>0.06</v>
      </c>
      <c r="I33" s="37">
        <v>59</v>
      </c>
      <c r="J33" s="18">
        <f t="shared" si="0"/>
        <v>11</v>
      </c>
      <c r="K33" s="19">
        <f t="shared" si="1"/>
        <v>3.0010172939979655E-2</v>
      </c>
      <c r="L33" s="43">
        <v>31</v>
      </c>
      <c r="M33" s="18">
        <f t="shared" si="2"/>
        <v>14</v>
      </c>
      <c r="N33" s="19">
        <f t="shared" si="7"/>
        <v>1.664876476906552E-2</v>
      </c>
      <c r="O33" s="109">
        <v>29</v>
      </c>
      <c r="P33" s="106">
        <v>14</v>
      </c>
      <c r="Q33" s="112">
        <v>1.4427860696517412E-2</v>
      </c>
      <c r="R33" s="109">
        <v>29</v>
      </c>
      <c r="S33" s="25">
        <f t="shared" si="3"/>
        <v>14</v>
      </c>
      <c r="T33" s="23">
        <f t="shared" si="4"/>
        <v>1.5583019881783988E-2</v>
      </c>
      <c r="U33" s="109">
        <v>29</v>
      </c>
      <c r="V33" s="25">
        <f t="shared" si="8"/>
        <v>12</v>
      </c>
      <c r="W33" s="26">
        <f t="shared" si="9"/>
        <v>2.0180932498260265E-2</v>
      </c>
      <c r="X33" s="109">
        <v>31</v>
      </c>
      <c r="Y33" s="25">
        <f t="shared" si="14"/>
        <v>14</v>
      </c>
      <c r="Z33" s="26">
        <f t="shared" si="15"/>
        <v>1.6820401519262073E-2</v>
      </c>
      <c r="AA33" s="109">
        <v>30.45</v>
      </c>
      <c r="AB33" s="25">
        <f t="shared" si="16"/>
        <v>14</v>
      </c>
      <c r="AC33" s="26">
        <f t="shared" si="17"/>
        <v>1.882488222856931E-2</v>
      </c>
    </row>
    <row r="34" spans="1:29" s="5" customFormat="1" ht="13.5" customHeight="1" x14ac:dyDescent="0.25">
      <c r="A34" s="8" t="s">
        <v>39</v>
      </c>
      <c r="B34" s="16">
        <v>17</v>
      </c>
      <c r="C34" s="17">
        <v>21</v>
      </c>
      <c r="D34" s="16">
        <v>17</v>
      </c>
      <c r="E34" s="17">
        <v>22</v>
      </c>
      <c r="F34" s="30">
        <v>17</v>
      </c>
      <c r="G34" s="18">
        <v>18</v>
      </c>
      <c r="H34" s="41">
        <f t="shared" si="11"/>
        <v>8.4325396825396821E-3</v>
      </c>
      <c r="I34" s="37">
        <v>10</v>
      </c>
      <c r="J34" s="18">
        <f t="shared" si="0"/>
        <v>20</v>
      </c>
      <c r="K34" s="19">
        <f t="shared" si="1"/>
        <v>5.0864699898270603E-3</v>
      </c>
      <c r="L34" s="43">
        <v>14</v>
      </c>
      <c r="M34" s="18">
        <f t="shared" si="2"/>
        <v>19</v>
      </c>
      <c r="N34" s="19">
        <f t="shared" si="7"/>
        <v>7.5187969924812026E-3</v>
      </c>
      <c r="O34" s="109">
        <v>20</v>
      </c>
      <c r="P34" s="106">
        <v>17</v>
      </c>
      <c r="Q34" s="112">
        <v>9.9502487562189053E-3</v>
      </c>
      <c r="R34" s="109">
        <v>21</v>
      </c>
      <c r="S34" s="25">
        <f t="shared" si="3"/>
        <v>17</v>
      </c>
      <c r="T34" s="23">
        <f t="shared" si="4"/>
        <v>1.1284255776464266E-2</v>
      </c>
      <c r="U34" s="143">
        <v>16</v>
      </c>
      <c r="V34" s="25">
        <f t="shared" si="8"/>
        <v>17</v>
      </c>
      <c r="W34" s="26">
        <f t="shared" si="9"/>
        <v>1.1134307585247043E-2</v>
      </c>
      <c r="X34" s="143">
        <v>13</v>
      </c>
      <c r="Y34" s="25">
        <f t="shared" si="14"/>
        <v>17</v>
      </c>
      <c r="Z34" s="26">
        <f t="shared" si="15"/>
        <v>7.0537167661421599E-3</v>
      </c>
      <c r="AA34" s="143">
        <v>17.04</v>
      </c>
      <c r="AB34" s="25">
        <f t="shared" si="16"/>
        <v>17</v>
      </c>
      <c r="AC34" s="26">
        <f t="shared" si="17"/>
        <v>1.0534515375199376E-2</v>
      </c>
    </row>
    <row r="35" spans="1:29" s="5" customFormat="1" ht="13.5" customHeight="1" x14ac:dyDescent="0.25">
      <c r="A35" s="8" t="s">
        <v>40</v>
      </c>
      <c r="B35" s="16">
        <v>190</v>
      </c>
      <c r="C35" s="17">
        <v>3</v>
      </c>
      <c r="D35" s="16">
        <v>302</v>
      </c>
      <c r="E35" s="17">
        <v>2</v>
      </c>
      <c r="F35" s="30">
        <v>226</v>
      </c>
      <c r="G35" s="18">
        <v>2</v>
      </c>
      <c r="H35" s="41">
        <f t="shared" si="11"/>
        <v>0.11210317460317461</v>
      </c>
      <c r="I35" s="37">
        <v>223</v>
      </c>
      <c r="J35" s="18">
        <f t="shared" si="0"/>
        <v>2</v>
      </c>
      <c r="K35" s="19">
        <f t="shared" si="1"/>
        <v>0.11342828077314344</v>
      </c>
      <c r="L35" s="43">
        <v>224</v>
      </c>
      <c r="M35" s="18">
        <f t="shared" si="2"/>
        <v>2</v>
      </c>
      <c r="N35" s="19">
        <f t="shared" si="7"/>
        <v>0.12030075187969924</v>
      </c>
      <c r="O35" s="109">
        <v>217</v>
      </c>
      <c r="P35" s="106">
        <v>2</v>
      </c>
      <c r="Q35" s="112">
        <v>0.10796019900497512</v>
      </c>
      <c r="R35" s="109">
        <v>221</v>
      </c>
      <c r="S35" s="25">
        <f t="shared" si="3"/>
        <v>2</v>
      </c>
      <c r="T35" s="23">
        <f t="shared" si="4"/>
        <v>0.11875335840945728</v>
      </c>
      <c r="U35" s="109">
        <v>164</v>
      </c>
      <c r="V35" s="25">
        <f t="shared" si="8"/>
        <v>2</v>
      </c>
      <c r="W35" s="26">
        <f t="shared" si="9"/>
        <v>0.11412665274878218</v>
      </c>
      <c r="X35" s="109">
        <v>206</v>
      </c>
      <c r="Y35" s="25">
        <f t="shared" si="14"/>
        <v>3</v>
      </c>
      <c r="Z35" s="26">
        <f t="shared" si="15"/>
        <v>0.11177428106348346</v>
      </c>
      <c r="AA35" s="109">
        <v>214.15</v>
      </c>
      <c r="AB35" s="25">
        <f t="shared" si="16"/>
        <v>1</v>
      </c>
      <c r="AC35" s="26">
        <f t="shared" si="17"/>
        <v>0.13239239833327152</v>
      </c>
    </row>
    <row r="36" spans="1:29" s="5" customFormat="1" ht="13.5" customHeight="1" x14ac:dyDescent="0.25">
      <c r="A36" s="8" t="s">
        <v>41</v>
      </c>
      <c r="B36" s="16">
        <v>154</v>
      </c>
      <c r="C36" s="17">
        <v>5</v>
      </c>
      <c r="D36" s="16">
        <v>129</v>
      </c>
      <c r="E36" s="17">
        <v>5</v>
      </c>
      <c r="F36" s="30">
        <v>131</v>
      </c>
      <c r="G36" s="18">
        <v>5</v>
      </c>
      <c r="H36" s="41">
        <v>7.0000000000000007E-2</v>
      </c>
      <c r="I36" s="37">
        <v>156</v>
      </c>
      <c r="J36" s="18">
        <f t="shared" si="0"/>
        <v>4</v>
      </c>
      <c r="K36" s="19">
        <f t="shared" si="1"/>
        <v>7.9348931841302137E-2</v>
      </c>
      <c r="L36" s="43">
        <v>160</v>
      </c>
      <c r="M36" s="18">
        <f t="shared" si="2"/>
        <v>3</v>
      </c>
      <c r="N36" s="19">
        <f t="shared" si="7"/>
        <v>8.5929108485499464E-2</v>
      </c>
      <c r="O36" s="109">
        <v>122</v>
      </c>
      <c r="P36" s="106">
        <v>6</v>
      </c>
      <c r="Q36" s="112">
        <v>6.0696517412935323E-2</v>
      </c>
      <c r="R36" s="109">
        <v>242</v>
      </c>
      <c r="S36" s="25">
        <f t="shared" si="3"/>
        <v>1</v>
      </c>
      <c r="T36" s="23">
        <f t="shared" si="4"/>
        <v>0.13003761418592155</v>
      </c>
      <c r="U36" s="109">
        <v>239</v>
      </c>
      <c r="V36" s="25">
        <f t="shared" si="8"/>
        <v>1</v>
      </c>
      <c r="W36" s="26">
        <f t="shared" si="9"/>
        <v>0.16631871955462771</v>
      </c>
      <c r="X36" s="109">
        <v>429</v>
      </c>
      <c r="Y36" s="25">
        <f t="shared" si="14"/>
        <v>1</v>
      </c>
      <c r="Z36" s="26">
        <f t="shared" si="15"/>
        <v>0.23277265328269126</v>
      </c>
      <c r="AA36" s="109">
        <v>157.31</v>
      </c>
      <c r="AB36" s="25">
        <f t="shared" si="16"/>
        <v>4</v>
      </c>
      <c r="AC36" s="26">
        <f t="shared" si="17"/>
        <v>9.7252618173275476E-2</v>
      </c>
    </row>
    <row r="37" spans="1:29" s="5" customFormat="1" ht="13.5" customHeight="1" x14ac:dyDescent="0.25">
      <c r="A37" s="8" t="s">
        <v>42</v>
      </c>
      <c r="B37" s="16">
        <v>131</v>
      </c>
      <c r="C37" s="17">
        <v>7</v>
      </c>
      <c r="D37" s="16">
        <v>119</v>
      </c>
      <c r="E37" s="17">
        <v>6</v>
      </c>
      <c r="F37" s="30">
        <v>89</v>
      </c>
      <c r="G37" s="18">
        <v>9</v>
      </c>
      <c r="H37" s="53">
        <f>F37/$F$38</f>
        <v>4.41468253968254E-2</v>
      </c>
      <c r="I37" s="37">
        <v>91</v>
      </c>
      <c r="J37" s="18">
        <f t="shared" si="0"/>
        <v>8</v>
      </c>
      <c r="K37" s="19">
        <f t="shared" si="1"/>
        <v>4.6286876907426243E-2</v>
      </c>
      <c r="L37" s="43">
        <v>97</v>
      </c>
      <c r="M37" s="18">
        <f t="shared" si="2"/>
        <v>8</v>
      </c>
      <c r="N37" s="19">
        <f t="shared" si="7"/>
        <v>5.2094522019334052E-2</v>
      </c>
      <c r="O37" s="110">
        <v>109</v>
      </c>
      <c r="P37" s="107">
        <v>7</v>
      </c>
      <c r="Q37" s="113">
        <v>5.4228855721393035E-2</v>
      </c>
      <c r="R37" s="110">
        <v>101</v>
      </c>
      <c r="S37" s="125">
        <f t="shared" si="3"/>
        <v>8</v>
      </c>
      <c r="T37" s="126">
        <f t="shared" si="4"/>
        <v>5.4271896829661471E-2</v>
      </c>
      <c r="U37" s="110">
        <v>64</v>
      </c>
      <c r="V37" s="125">
        <f t="shared" si="8"/>
        <v>9</v>
      </c>
      <c r="W37" s="139">
        <f t="shared" si="9"/>
        <v>4.4537230340988172E-2</v>
      </c>
      <c r="X37" s="110">
        <v>108</v>
      </c>
      <c r="Y37" s="125">
        <f t="shared" si="14"/>
        <v>6</v>
      </c>
      <c r="Z37" s="139">
        <f t="shared" si="15"/>
        <v>5.8600108518719482E-2</v>
      </c>
      <c r="AA37" s="110">
        <v>167.67</v>
      </c>
      <c r="AB37" s="25">
        <f t="shared" si="16"/>
        <v>3</v>
      </c>
      <c r="AC37" s="26">
        <f t="shared" si="17"/>
        <v>0.10365740569012204</v>
      </c>
    </row>
    <row r="38" spans="1:29" s="5" customFormat="1" ht="13.5" customHeight="1" x14ac:dyDescent="0.25">
      <c r="A38" s="167" t="s">
        <v>43</v>
      </c>
      <c r="B38" s="168">
        <v>2193</v>
      </c>
      <c r="C38" s="169"/>
      <c r="D38" s="168">
        <v>2221</v>
      </c>
      <c r="E38" s="169"/>
      <c r="F38" s="168">
        <v>2016</v>
      </c>
      <c r="G38" s="170"/>
      <c r="H38" s="178">
        <v>1</v>
      </c>
      <c r="I38" s="170">
        <f>SUM(I6:I37)</f>
        <v>1966</v>
      </c>
      <c r="J38" s="170"/>
      <c r="K38" s="179">
        <f>SUM(K6:K37)</f>
        <v>1</v>
      </c>
      <c r="L38" s="170">
        <f>SUM(L6:L37)</f>
        <v>1862</v>
      </c>
      <c r="M38" s="170"/>
      <c r="N38" s="171">
        <f>SUM(N6:N37)</f>
        <v>0.99999999999999989</v>
      </c>
      <c r="O38" s="172">
        <v>2010</v>
      </c>
      <c r="P38" s="173"/>
      <c r="Q38" s="174">
        <v>0.99999999999999978</v>
      </c>
      <c r="R38" s="175">
        <f>SUM(R6:R37)</f>
        <v>1861</v>
      </c>
      <c r="S38" s="176"/>
      <c r="T38" s="177">
        <f>SUM(T6:T37)</f>
        <v>1</v>
      </c>
      <c r="U38" s="175">
        <f>SUM(U6:U37)</f>
        <v>1437</v>
      </c>
      <c r="V38" s="176"/>
      <c r="W38" s="177">
        <f>SUM(W7:W37)</f>
        <v>1</v>
      </c>
      <c r="X38" s="175">
        <f>SUM(X6:X37)</f>
        <v>1843</v>
      </c>
      <c r="Y38" s="176"/>
      <c r="Z38" s="177">
        <f>SUM(Z7:Z37)</f>
        <v>0.99999999999999989</v>
      </c>
      <c r="AA38" s="175">
        <f>SUM(AA6:AA37)</f>
        <v>1617.54</v>
      </c>
      <c r="AB38" s="176"/>
      <c r="AC38" s="177">
        <f>SUM(AC7:AC37)</f>
        <v>1</v>
      </c>
    </row>
    <row r="39" spans="1:29" s="5" customFormat="1" x14ac:dyDescent="0.25"/>
    <row r="40" spans="1:29" s="5" customFormat="1" x14ac:dyDescent="0.25">
      <c r="A40" s="3" t="s">
        <v>93</v>
      </c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B46" s="11"/>
      <c r="C46" s="11"/>
      <c r="D46" s="11"/>
      <c r="E46" s="11"/>
      <c r="I46" s="11"/>
      <c r="J46" s="11"/>
      <c r="K46" s="11"/>
      <c r="L46" s="11"/>
    </row>
    <row r="47" spans="1:29" s="5" customFormat="1" x14ac:dyDescent="0.25">
      <c r="B47" s="11"/>
      <c r="C47" s="11"/>
      <c r="D47" s="11"/>
      <c r="E47" s="11"/>
      <c r="I47" s="11"/>
      <c r="J47" s="11"/>
      <c r="K47" s="11"/>
      <c r="L47" s="11"/>
    </row>
    <row r="48" spans="1:29" s="5" customFormat="1" x14ac:dyDescent="0.25">
      <c r="B48" s="11"/>
      <c r="C48" s="11"/>
      <c r="D48" s="11"/>
      <c r="E48" s="11"/>
      <c r="I48" s="11"/>
      <c r="J48" s="11"/>
      <c r="K48" s="11"/>
      <c r="L48" s="11"/>
    </row>
    <row r="49" spans="2:12" s="5" customFormat="1" x14ac:dyDescent="0.25">
      <c r="B49" s="11"/>
      <c r="C49" s="11"/>
      <c r="D49" s="11"/>
      <c r="E49" s="11"/>
      <c r="I49" s="11"/>
      <c r="J49" s="11"/>
      <c r="K49" s="11"/>
      <c r="L49" s="11"/>
    </row>
    <row r="50" spans="2:12" s="5" customFormat="1" x14ac:dyDescent="0.25">
      <c r="B50" s="11"/>
      <c r="C50" s="11"/>
      <c r="D50" s="11"/>
      <c r="E50" s="11"/>
      <c r="I50" s="11"/>
      <c r="J50" s="11"/>
      <c r="K50" s="11"/>
      <c r="L50" s="11"/>
    </row>
    <row r="51" spans="2:12" s="5" customFormat="1" x14ac:dyDescent="0.25">
      <c r="B51" s="11"/>
      <c r="C51" s="11"/>
      <c r="D51" s="11"/>
      <c r="E51" s="11"/>
      <c r="I51" s="11"/>
      <c r="J51" s="11"/>
      <c r="K51" s="11"/>
      <c r="L51" s="11"/>
    </row>
    <row r="52" spans="2:12" s="5" customFormat="1" x14ac:dyDescent="0.25">
      <c r="B52" s="11"/>
      <c r="C52" s="11"/>
      <c r="D52" s="11"/>
      <c r="E52" s="11"/>
      <c r="I52" s="11"/>
      <c r="J52" s="11"/>
      <c r="K52" s="11"/>
      <c r="L52" s="11"/>
    </row>
    <row r="53" spans="2:12" s="5" customFormat="1" x14ac:dyDescent="0.25">
      <c r="B53" s="11"/>
      <c r="C53" s="11"/>
      <c r="D53" s="11"/>
      <c r="E53" s="11"/>
      <c r="I53" s="11"/>
      <c r="J53" s="11"/>
      <c r="K53" s="11"/>
      <c r="L53" s="11"/>
    </row>
    <row r="54" spans="2:12" s="5" customFormat="1" x14ac:dyDescent="0.25">
      <c r="B54" s="11"/>
      <c r="C54" s="11"/>
      <c r="D54" s="11"/>
      <c r="E54" s="11"/>
      <c r="I54" s="11"/>
      <c r="J54" s="11"/>
      <c r="K54" s="11"/>
      <c r="L54" s="11"/>
    </row>
    <row r="55" spans="2:12" s="5" customFormat="1" x14ac:dyDescent="0.25">
      <c r="B55" s="11"/>
      <c r="C55" s="11"/>
      <c r="D55" s="11"/>
      <c r="E55" s="11"/>
      <c r="I55" s="11"/>
      <c r="J55" s="11"/>
      <c r="K55" s="11"/>
      <c r="L55" s="11"/>
    </row>
    <row r="56" spans="2:12" s="5" customFormat="1" x14ac:dyDescent="0.25">
      <c r="B56" s="11"/>
      <c r="C56" s="11"/>
      <c r="D56" s="11"/>
      <c r="E56" s="11"/>
      <c r="I56" s="11"/>
      <c r="J56" s="11"/>
      <c r="K56" s="11"/>
      <c r="L56" s="11"/>
    </row>
    <row r="57" spans="2:12" s="5" customFormat="1" x14ac:dyDescent="0.25">
      <c r="B57" s="11"/>
      <c r="C57" s="11"/>
      <c r="D57" s="11"/>
      <c r="E57" s="11"/>
      <c r="I57" s="11"/>
      <c r="J57" s="11"/>
      <c r="K57" s="11"/>
      <c r="L57" s="11"/>
    </row>
    <row r="58" spans="2:12" s="5" customFormat="1" x14ac:dyDescent="0.25">
      <c r="B58" s="11"/>
      <c r="C58" s="11"/>
      <c r="D58" s="11"/>
      <c r="E58" s="11"/>
      <c r="I58" s="11"/>
      <c r="J58" s="11"/>
      <c r="K58" s="11"/>
      <c r="L58" s="11"/>
    </row>
    <row r="59" spans="2:12" s="5" customFormat="1" x14ac:dyDescent="0.25">
      <c r="B59" s="11"/>
      <c r="C59" s="11"/>
      <c r="D59" s="11"/>
      <c r="E59" s="11"/>
      <c r="I59" s="11"/>
      <c r="J59" s="11"/>
      <c r="K59" s="11"/>
      <c r="L59" s="11"/>
    </row>
    <row r="60" spans="2:12" s="5" customFormat="1" x14ac:dyDescent="0.25">
      <c r="B60" s="11"/>
      <c r="C60" s="11"/>
      <c r="D60" s="11"/>
      <c r="E60" s="11"/>
      <c r="I60" s="11"/>
      <c r="J60" s="11"/>
      <c r="K60" s="11"/>
      <c r="L60" s="11"/>
    </row>
    <row r="61" spans="2:12" s="5" customFormat="1" x14ac:dyDescent="0.25">
      <c r="B61" s="11"/>
      <c r="C61" s="11"/>
      <c r="D61" s="11"/>
      <c r="E61" s="11"/>
      <c r="I61" s="11"/>
      <c r="J61" s="11"/>
      <c r="K61" s="11"/>
      <c r="L61" s="11"/>
    </row>
    <row r="62" spans="2:12" s="5" customFormat="1" x14ac:dyDescent="0.25">
      <c r="B62" s="11"/>
      <c r="C62" s="11"/>
      <c r="D62" s="11"/>
      <c r="E62" s="11"/>
      <c r="I62" s="11"/>
      <c r="J62" s="11"/>
      <c r="K62" s="11"/>
      <c r="L62" s="11"/>
    </row>
    <row r="63" spans="2:12" s="5" customFormat="1" x14ac:dyDescent="0.25">
      <c r="B63" s="11"/>
      <c r="C63" s="11"/>
      <c r="D63" s="11"/>
      <c r="E63" s="11"/>
      <c r="I63" s="11"/>
      <c r="J63" s="11"/>
      <c r="K63" s="11"/>
      <c r="L63" s="11"/>
    </row>
    <row r="64" spans="2:12" s="5" customFormat="1" x14ac:dyDescent="0.25">
      <c r="B64" s="11"/>
      <c r="C64" s="11"/>
      <c r="D64" s="11"/>
      <c r="E64" s="11"/>
      <c r="I64" s="11"/>
      <c r="J64" s="11"/>
      <c r="K64" s="11"/>
      <c r="L64" s="11"/>
    </row>
    <row r="65" spans="2:12" s="5" customFormat="1" x14ac:dyDescent="0.25">
      <c r="B65" s="11"/>
      <c r="C65" s="11"/>
      <c r="D65" s="11"/>
      <c r="E65" s="11"/>
      <c r="I65" s="11"/>
      <c r="J65" s="11"/>
      <c r="K65" s="11"/>
      <c r="L65" s="11"/>
    </row>
    <row r="66" spans="2:12" s="5" customFormat="1" x14ac:dyDescent="0.25">
      <c r="B66" s="11"/>
      <c r="C66" s="11"/>
      <c r="D66" s="11"/>
      <c r="E66" s="11"/>
      <c r="I66" s="11"/>
      <c r="J66" s="11"/>
      <c r="K66" s="11"/>
      <c r="L66" s="11"/>
    </row>
    <row r="67" spans="2:12" s="5" customFormat="1" x14ac:dyDescent="0.25">
      <c r="B67" s="11"/>
      <c r="C67" s="11"/>
      <c r="D67" s="11"/>
      <c r="E67" s="11"/>
      <c r="I67" s="11"/>
      <c r="J67" s="11"/>
      <c r="K67" s="11"/>
      <c r="L67" s="11"/>
    </row>
    <row r="68" spans="2:12" s="5" customFormat="1" x14ac:dyDescent="0.25">
      <c r="B68" s="11"/>
      <c r="C68" s="11"/>
      <c r="D68" s="11"/>
      <c r="E68" s="11"/>
      <c r="I68" s="11"/>
      <c r="J68" s="11"/>
      <c r="K68" s="11"/>
      <c r="L68" s="11"/>
    </row>
    <row r="69" spans="2:12" s="5" customFormat="1" x14ac:dyDescent="0.25">
      <c r="B69" s="11"/>
      <c r="C69" s="11"/>
      <c r="D69" s="11"/>
      <c r="E69" s="11"/>
      <c r="I69" s="11"/>
      <c r="J69" s="11"/>
      <c r="K69" s="11"/>
      <c r="L69" s="11"/>
    </row>
    <row r="70" spans="2:12" s="5" customFormat="1" x14ac:dyDescent="0.25">
      <c r="B70" s="11"/>
      <c r="C70" s="11"/>
      <c r="D70" s="11"/>
      <c r="E70" s="11"/>
      <c r="I70" s="11"/>
      <c r="J70" s="11"/>
      <c r="K70" s="11"/>
      <c r="L70" s="11"/>
    </row>
    <row r="71" spans="2:12" s="5" customFormat="1" x14ac:dyDescent="0.25">
      <c r="B71" s="11"/>
      <c r="C71" s="11"/>
      <c r="D71" s="11"/>
      <c r="E71" s="11"/>
      <c r="I71" s="11"/>
      <c r="J71" s="11"/>
      <c r="K71" s="11"/>
      <c r="L71" s="11"/>
    </row>
    <row r="72" spans="2:12" s="5" customFormat="1" x14ac:dyDescent="0.25">
      <c r="B72" s="11"/>
      <c r="C72" s="11"/>
      <c r="D72" s="11"/>
      <c r="E72" s="11"/>
      <c r="I72" s="11"/>
      <c r="J72" s="11"/>
      <c r="K72" s="11"/>
      <c r="L72" s="11"/>
    </row>
    <row r="73" spans="2:12" s="5" customFormat="1" x14ac:dyDescent="0.25">
      <c r="B73" s="11"/>
      <c r="C73" s="11"/>
      <c r="D73" s="11"/>
      <c r="E73" s="11"/>
      <c r="I73" s="11"/>
      <c r="J73" s="11"/>
      <c r="K73" s="11"/>
      <c r="L73" s="11"/>
    </row>
    <row r="74" spans="2:12" s="5" customFormat="1" x14ac:dyDescent="0.25">
      <c r="B74" s="11"/>
      <c r="C74" s="11"/>
      <c r="D74" s="11"/>
      <c r="E74" s="11"/>
      <c r="I74" s="11"/>
      <c r="J74" s="11"/>
      <c r="K74" s="11"/>
      <c r="L74" s="11"/>
    </row>
    <row r="75" spans="2:12" s="5" customFormat="1" x14ac:dyDescent="0.25">
      <c r="B75" s="11"/>
      <c r="C75" s="11"/>
      <c r="D75" s="11"/>
      <c r="E75" s="11"/>
      <c r="I75" s="11"/>
      <c r="J75" s="11"/>
      <c r="K75" s="11"/>
      <c r="L75" s="11"/>
    </row>
    <row r="76" spans="2:12" s="5" customFormat="1" x14ac:dyDescent="0.25">
      <c r="B76" s="11"/>
      <c r="C76" s="11"/>
      <c r="D76" s="11"/>
      <c r="E76" s="11"/>
      <c r="I76" s="11"/>
      <c r="J76" s="11"/>
      <c r="K76" s="11"/>
      <c r="L76" s="11"/>
    </row>
    <row r="77" spans="2:12" s="5" customFormat="1" x14ac:dyDescent="0.25">
      <c r="B77" s="11"/>
      <c r="C77" s="11"/>
      <c r="D77" s="11"/>
      <c r="E77" s="11"/>
      <c r="I77" s="11"/>
      <c r="J77" s="11"/>
      <c r="K77" s="11"/>
      <c r="L77" s="11"/>
    </row>
    <row r="78" spans="2:12" s="5" customFormat="1" x14ac:dyDescent="0.25">
      <c r="B78" s="11"/>
      <c r="C78" s="11"/>
      <c r="D78" s="11"/>
      <c r="E78" s="11"/>
      <c r="I78" s="11"/>
      <c r="J78" s="11"/>
      <c r="K78" s="11"/>
      <c r="L78" s="11"/>
    </row>
    <row r="79" spans="2:12" s="5" customFormat="1" x14ac:dyDescent="0.25">
      <c r="B79" s="11"/>
      <c r="C79" s="11"/>
      <c r="D79" s="11"/>
      <c r="E79" s="11"/>
      <c r="I79" s="11"/>
      <c r="J79" s="11"/>
      <c r="K79" s="11"/>
      <c r="L79" s="11"/>
    </row>
    <row r="80" spans="2:12" s="5" customFormat="1" x14ac:dyDescent="0.25">
      <c r="B80" s="11"/>
      <c r="C80" s="11"/>
      <c r="D80" s="11"/>
      <c r="E80" s="11"/>
      <c r="I80" s="11"/>
      <c r="J80" s="11"/>
      <c r="K80" s="11"/>
      <c r="L80" s="11"/>
    </row>
    <row r="81" spans="2:12" s="5" customFormat="1" x14ac:dyDescent="0.25">
      <c r="B81" s="11"/>
      <c r="C81" s="11"/>
      <c r="D81" s="11"/>
      <c r="E81" s="11"/>
      <c r="I81" s="11"/>
      <c r="J81" s="11"/>
      <c r="K81" s="11"/>
      <c r="L81" s="11"/>
    </row>
    <row r="82" spans="2:12" s="5" customFormat="1" x14ac:dyDescent="0.25">
      <c r="B82" s="11"/>
      <c r="C82" s="11"/>
      <c r="D82" s="11"/>
      <c r="E82" s="11"/>
      <c r="I82" s="11"/>
      <c r="J82" s="11"/>
      <c r="K82" s="11"/>
      <c r="L82" s="11"/>
    </row>
    <row r="83" spans="2:12" s="5" customFormat="1" x14ac:dyDescent="0.25">
      <c r="B83" s="11"/>
      <c r="C83" s="11"/>
      <c r="D83" s="11"/>
      <c r="E83" s="11"/>
      <c r="I83" s="11"/>
      <c r="J83" s="11"/>
      <c r="K83" s="11"/>
      <c r="L83" s="11"/>
    </row>
    <row r="84" spans="2:12" s="5" customFormat="1" x14ac:dyDescent="0.25">
      <c r="B84" s="11"/>
      <c r="C84" s="11"/>
      <c r="D84" s="11"/>
      <c r="E84" s="11"/>
      <c r="I84" s="11"/>
      <c r="J84" s="11"/>
      <c r="K84" s="11"/>
      <c r="L84" s="11"/>
    </row>
    <row r="85" spans="2:12" s="5" customFormat="1" x14ac:dyDescent="0.25">
      <c r="B85" s="11"/>
      <c r="C85" s="11"/>
      <c r="D85" s="11"/>
      <c r="E85" s="11"/>
      <c r="I85" s="11"/>
      <c r="J85" s="11"/>
      <c r="K85" s="11"/>
      <c r="L85" s="11"/>
    </row>
    <row r="86" spans="2:12" s="5" customFormat="1" x14ac:dyDescent="0.25">
      <c r="B86" s="11"/>
      <c r="C86" s="11"/>
      <c r="D86" s="11"/>
      <c r="E86" s="11"/>
      <c r="I86" s="11"/>
      <c r="J86" s="11"/>
      <c r="K86" s="11"/>
      <c r="L86" s="11"/>
    </row>
    <row r="87" spans="2:12" s="5" customFormat="1" x14ac:dyDescent="0.25">
      <c r="B87" s="11"/>
      <c r="C87" s="11"/>
      <c r="D87" s="11"/>
      <c r="E87" s="11"/>
      <c r="I87" s="11"/>
      <c r="J87" s="11"/>
      <c r="K87" s="11"/>
      <c r="L87" s="11"/>
    </row>
    <row r="88" spans="2:12" s="5" customFormat="1" x14ac:dyDescent="0.25">
      <c r="B88" s="11"/>
      <c r="C88" s="11"/>
      <c r="D88" s="11"/>
      <c r="E88" s="11"/>
      <c r="I88" s="11"/>
      <c r="J88" s="11"/>
      <c r="K88" s="11"/>
      <c r="L88" s="11"/>
    </row>
    <row r="89" spans="2:12" s="5" customFormat="1" x14ac:dyDescent="0.25">
      <c r="B89" s="11"/>
      <c r="C89" s="11"/>
      <c r="D89" s="11"/>
      <c r="E89" s="11"/>
      <c r="I89" s="11"/>
      <c r="J89" s="11"/>
      <c r="K89" s="11"/>
      <c r="L89" s="11"/>
    </row>
    <row r="90" spans="2:12" s="5" customFormat="1" x14ac:dyDescent="0.25">
      <c r="B90" s="11"/>
      <c r="C90" s="11"/>
      <c r="D90" s="11"/>
      <c r="E90" s="11"/>
      <c r="I90" s="11"/>
      <c r="J90" s="11"/>
      <c r="K90" s="11"/>
      <c r="L90" s="11"/>
    </row>
    <row r="91" spans="2:12" s="5" customFormat="1" x14ac:dyDescent="0.25">
      <c r="B91" s="11"/>
      <c r="C91" s="11"/>
      <c r="D91" s="11"/>
      <c r="E91" s="11"/>
      <c r="I91" s="11"/>
      <c r="J91" s="11"/>
      <c r="K91" s="11"/>
      <c r="L91" s="11"/>
    </row>
    <row r="92" spans="2:12" s="5" customFormat="1" x14ac:dyDescent="0.25">
      <c r="B92" s="11"/>
      <c r="C92" s="11"/>
      <c r="D92" s="11"/>
      <c r="E92" s="11"/>
      <c r="I92" s="11"/>
      <c r="J92" s="11"/>
      <c r="K92" s="11"/>
      <c r="L92" s="11"/>
    </row>
    <row r="93" spans="2:12" s="5" customFormat="1" x14ac:dyDescent="0.25">
      <c r="B93" s="11"/>
      <c r="C93" s="11"/>
      <c r="D93" s="11"/>
      <c r="E93" s="11"/>
      <c r="I93" s="11"/>
      <c r="J93" s="11"/>
      <c r="K93" s="11"/>
      <c r="L93" s="11"/>
    </row>
    <row r="94" spans="2:12" s="5" customFormat="1" x14ac:dyDescent="0.25">
      <c r="B94" s="11"/>
      <c r="C94" s="11"/>
      <c r="D94" s="11"/>
      <c r="E94" s="11"/>
      <c r="I94" s="11"/>
      <c r="J94" s="11"/>
      <c r="K94" s="11"/>
      <c r="L94" s="11"/>
    </row>
    <row r="95" spans="2:12" s="5" customFormat="1" x14ac:dyDescent="0.25">
      <c r="B95" s="11"/>
      <c r="C95" s="11"/>
      <c r="D95" s="11"/>
      <c r="E95" s="11"/>
      <c r="I95" s="11"/>
      <c r="J95" s="11"/>
      <c r="K95" s="11"/>
      <c r="L95" s="11"/>
    </row>
    <row r="96" spans="2:12" s="5" customFormat="1" x14ac:dyDescent="0.25">
      <c r="B96" s="11"/>
      <c r="C96" s="11"/>
      <c r="D96" s="11"/>
      <c r="E96" s="11"/>
      <c r="I96" s="11"/>
      <c r="J96" s="11"/>
      <c r="K96" s="11"/>
      <c r="L96" s="11"/>
    </row>
    <row r="97" spans="2:12" s="5" customFormat="1" x14ac:dyDescent="0.25">
      <c r="B97" s="11"/>
      <c r="C97" s="11"/>
      <c r="D97" s="11"/>
      <c r="E97" s="11"/>
      <c r="I97" s="11"/>
      <c r="J97" s="11"/>
      <c r="K97" s="11"/>
      <c r="L97" s="11"/>
    </row>
    <row r="98" spans="2:12" s="5" customFormat="1" x14ac:dyDescent="0.25">
      <c r="B98" s="11"/>
      <c r="C98" s="11"/>
      <c r="D98" s="11"/>
      <c r="E98" s="11"/>
      <c r="I98" s="11"/>
      <c r="J98" s="11"/>
      <c r="K98" s="11"/>
      <c r="L98" s="11"/>
    </row>
    <row r="99" spans="2:12" s="5" customFormat="1" x14ac:dyDescent="0.25">
      <c r="B99" s="11"/>
      <c r="C99" s="11"/>
      <c r="D99" s="11"/>
      <c r="E99" s="11"/>
      <c r="I99" s="11"/>
      <c r="J99" s="11"/>
      <c r="K99" s="11"/>
      <c r="L99" s="11"/>
    </row>
    <row r="100" spans="2:12" s="5" customFormat="1" x14ac:dyDescent="0.25">
      <c r="B100" s="11"/>
      <c r="C100" s="11"/>
      <c r="D100" s="11"/>
      <c r="E100" s="11"/>
      <c r="I100" s="11"/>
      <c r="J100" s="11"/>
      <c r="K100" s="11"/>
      <c r="L100" s="11"/>
    </row>
    <row r="101" spans="2:12" s="5" customFormat="1" x14ac:dyDescent="0.25">
      <c r="B101" s="11"/>
      <c r="C101" s="11"/>
      <c r="D101" s="11"/>
      <c r="E101" s="11"/>
      <c r="I101" s="11"/>
      <c r="J101" s="11"/>
      <c r="K101" s="11"/>
      <c r="L101" s="11"/>
    </row>
    <row r="102" spans="2:12" s="5" customFormat="1" x14ac:dyDescent="0.25">
      <c r="B102" s="11"/>
      <c r="C102" s="11"/>
      <c r="D102" s="11"/>
      <c r="E102" s="11"/>
      <c r="I102" s="11"/>
      <c r="J102" s="11"/>
      <c r="K102" s="11"/>
      <c r="L102" s="11"/>
    </row>
    <row r="103" spans="2:12" s="5" customFormat="1" x14ac:dyDescent="0.25">
      <c r="B103" s="11"/>
      <c r="C103" s="11"/>
      <c r="D103" s="11"/>
      <c r="E103" s="11"/>
      <c r="I103" s="11"/>
      <c r="J103" s="11"/>
      <c r="K103" s="11"/>
      <c r="L103" s="11"/>
    </row>
    <row r="104" spans="2:12" s="5" customFormat="1" x14ac:dyDescent="0.25">
      <c r="B104" s="11"/>
      <c r="C104" s="11"/>
      <c r="D104" s="11"/>
      <c r="E104" s="11"/>
      <c r="I104" s="11"/>
      <c r="J104" s="11"/>
      <c r="K104" s="11"/>
      <c r="L104" s="11"/>
    </row>
  </sheetData>
  <pageMargins left="0.79" right="0.79" top="0.98" bottom="0.98" header="0" footer="0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90" zoomScaleNormal="90" workbookViewId="0">
      <selection activeCell="C37" sqref="C37"/>
    </sheetView>
  </sheetViews>
  <sheetFormatPr baseColWidth="10" defaultRowHeight="15" x14ac:dyDescent="0.25"/>
  <cols>
    <col min="1" max="1" width="36.85546875" style="6" customWidth="1"/>
    <col min="2" max="2" width="12.28515625" style="6" customWidth="1"/>
    <col min="3" max="3" width="17.28515625" style="6" customWidth="1"/>
    <col min="4" max="4" width="18.7109375" style="6" customWidth="1"/>
    <col min="5" max="5" width="15" style="6" customWidth="1"/>
    <col min="6" max="6" width="9.85546875" style="6" bestFit="1" customWidth="1"/>
    <col min="7" max="7" width="7.7109375" style="6" customWidth="1"/>
    <col min="8" max="9" width="11.42578125" style="6"/>
    <col min="10" max="10" width="6.5703125" style="6" customWidth="1"/>
    <col min="11" max="12" width="11.42578125" style="6"/>
    <col min="13" max="13" width="6.7109375" style="6" customWidth="1"/>
    <col min="14" max="15" width="11.42578125" style="6"/>
    <col min="16" max="16" width="5.28515625" style="6" customWidth="1"/>
    <col min="17" max="18" width="11.42578125" style="6"/>
    <col min="19" max="19" width="7.140625" style="6" customWidth="1"/>
    <col min="20" max="16384" width="11.42578125" style="6"/>
  </cols>
  <sheetData>
    <row r="1" spans="1:7" x14ac:dyDescent="0.25">
      <c r="A1" s="4" t="s">
        <v>65</v>
      </c>
    </row>
    <row r="2" spans="1:7" x14ac:dyDescent="0.25">
      <c r="A2" s="82">
        <v>2017</v>
      </c>
    </row>
    <row r="3" spans="1:7" s="5" customFormat="1" x14ac:dyDescent="0.25">
      <c r="A3" s="83" t="s">
        <v>66</v>
      </c>
      <c r="B3" s="4"/>
    </row>
    <row r="4" spans="1:7" ht="12.75" customHeight="1" x14ac:dyDescent="0.25">
      <c r="A4" s="84"/>
      <c r="B4" s="84"/>
      <c r="C4" s="84"/>
      <c r="D4" s="84"/>
      <c r="E4" s="84"/>
      <c r="F4" s="84"/>
      <c r="G4" s="84"/>
    </row>
    <row r="5" spans="1:7" ht="30" x14ac:dyDescent="0.25">
      <c r="A5" s="182" t="s">
        <v>1</v>
      </c>
      <c r="B5" s="161" t="s">
        <v>2</v>
      </c>
      <c r="C5" s="183" t="s">
        <v>5</v>
      </c>
      <c r="D5" s="161" t="s">
        <v>4</v>
      </c>
      <c r="E5" s="182" t="s">
        <v>3</v>
      </c>
      <c r="F5" s="184" t="s">
        <v>6</v>
      </c>
    </row>
    <row r="6" spans="1:7" x14ac:dyDescent="0.25">
      <c r="A6" s="97" t="s">
        <v>69</v>
      </c>
      <c r="B6" s="98">
        <v>285093</v>
      </c>
      <c r="C6" s="99">
        <v>1</v>
      </c>
      <c r="D6" s="133">
        <v>0.20715972036020952</v>
      </c>
      <c r="E6" s="144" t="s">
        <v>47</v>
      </c>
      <c r="F6" s="132">
        <v>2016</v>
      </c>
    </row>
    <row r="7" spans="1:7" x14ac:dyDescent="0.25">
      <c r="A7" s="97" t="s">
        <v>72</v>
      </c>
      <c r="B7" s="98">
        <v>364539</v>
      </c>
      <c r="C7" s="99">
        <v>1</v>
      </c>
      <c r="D7" s="134">
        <v>0.11843841763708633</v>
      </c>
      <c r="E7" s="144" t="s">
        <v>47</v>
      </c>
      <c r="F7" s="100">
        <v>2016</v>
      </c>
    </row>
    <row r="8" spans="1:7" x14ac:dyDescent="0.25">
      <c r="A8" s="97" t="s">
        <v>49</v>
      </c>
      <c r="B8" s="98">
        <v>362324</v>
      </c>
      <c r="C8" s="101">
        <v>1</v>
      </c>
      <c r="D8" s="134">
        <v>0.20654304167640503</v>
      </c>
      <c r="E8" s="144" t="s">
        <v>47</v>
      </c>
      <c r="F8" s="100">
        <v>2016</v>
      </c>
    </row>
    <row r="9" spans="1:7" x14ac:dyDescent="0.25">
      <c r="A9" s="97" t="s">
        <v>52</v>
      </c>
      <c r="B9" s="98">
        <v>452899</v>
      </c>
      <c r="C9" s="101">
        <v>1</v>
      </c>
      <c r="D9" s="135">
        <v>0.11921751651122817</v>
      </c>
      <c r="E9" s="144" t="s">
        <v>47</v>
      </c>
      <c r="F9" s="100">
        <v>2016</v>
      </c>
    </row>
    <row r="10" spans="1:7" x14ac:dyDescent="0.25">
      <c r="A10" s="97" t="s">
        <v>59</v>
      </c>
      <c r="B10" s="98">
        <v>1504913</v>
      </c>
      <c r="C10" s="101">
        <v>1</v>
      </c>
      <c r="D10" s="134">
        <v>0.55323758277445756</v>
      </c>
      <c r="E10" s="144" t="s">
        <v>47</v>
      </c>
      <c r="F10" s="100">
        <v>2016</v>
      </c>
    </row>
    <row r="11" spans="1:7" x14ac:dyDescent="0.25">
      <c r="A11" s="97" t="s">
        <v>54</v>
      </c>
      <c r="B11" s="98">
        <v>2228482</v>
      </c>
      <c r="C11" s="101">
        <v>1</v>
      </c>
      <c r="D11" s="134">
        <v>0.19197153646868415</v>
      </c>
      <c r="E11" s="144" t="s">
        <v>55</v>
      </c>
      <c r="F11" s="100">
        <v>2016</v>
      </c>
    </row>
    <row r="12" spans="1:7" x14ac:dyDescent="0.25">
      <c r="A12" s="97" t="s">
        <v>68</v>
      </c>
      <c r="B12" s="98">
        <v>216535</v>
      </c>
      <c r="C12" s="99">
        <v>2</v>
      </c>
      <c r="D12" s="134">
        <v>0.11525758434666432</v>
      </c>
      <c r="E12" s="144" t="s">
        <v>47</v>
      </c>
      <c r="F12" s="100">
        <v>2016</v>
      </c>
    </row>
    <row r="13" spans="1:7" x14ac:dyDescent="0.25">
      <c r="A13" s="97" t="s">
        <v>48</v>
      </c>
      <c r="B13" s="98">
        <v>393337</v>
      </c>
      <c r="C13" s="101">
        <v>2</v>
      </c>
      <c r="D13" s="134">
        <v>0.11396999275331454</v>
      </c>
      <c r="E13" s="144" t="s">
        <v>47</v>
      </c>
      <c r="F13" s="100">
        <v>2016</v>
      </c>
    </row>
    <row r="14" spans="1:7" x14ac:dyDescent="0.25">
      <c r="A14" s="97" t="s">
        <v>58</v>
      </c>
      <c r="B14" s="102">
        <v>211</v>
      </c>
      <c r="C14" s="101">
        <v>2</v>
      </c>
      <c r="D14" s="134">
        <v>0.1144872490504612</v>
      </c>
      <c r="E14" s="144" t="s">
        <v>47</v>
      </c>
      <c r="F14" s="100">
        <v>2016</v>
      </c>
    </row>
    <row r="15" spans="1:7" x14ac:dyDescent="0.25">
      <c r="A15" s="97" t="s">
        <v>56</v>
      </c>
      <c r="B15" s="98">
        <v>8058</v>
      </c>
      <c r="C15" s="101">
        <v>4</v>
      </c>
      <c r="D15" s="134">
        <v>5.0293974459798524E-2</v>
      </c>
      <c r="E15" s="144" t="s">
        <v>55</v>
      </c>
      <c r="F15" s="100">
        <v>2016</v>
      </c>
    </row>
    <row r="16" spans="1:7" x14ac:dyDescent="0.25">
      <c r="A16" s="97" t="s">
        <v>60</v>
      </c>
      <c r="B16" s="98">
        <v>4590</v>
      </c>
      <c r="C16" s="101">
        <v>5</v>
      </c>
      <c r="D16" s="134">
        <v>8.2913347423183223E-2</v>
      </c>
      <c r="E16" s="144" t="s">
        <v>47</v>
      </c>
      <c r="F16" s="100">
        <v>2016</v>
      </c>
    </row>
    <row r="17" spans="1:6" x14ac:dyDescent="0.25">
      <c r="A17" s="97" t="s">
        <v>70</v>
      </c>
      <c r="B17" s="98">
        <v>3972</v>
      </c>
      <c r="C17" s="99">
        <v>6</v>
      </c>
      <c r="D17" s="133">
        <v>6.5804078792597864E-2</v>
      </c>
      <c r="E17" s="144" t="s">
        <v>47</v>
      </c>
      <c r="F17" s="100">
        <v>2016</v>
      </c>
    </row>
    <row r="18" spans="1:6" x14ac:dyDescent="0.25">
      <c r="A18" s="97" t="s">
        <v>50</v>
      </c>
      <c r="B18" s="98">
        <v>7668</v>
      </c>
      <c r="C18" s="101">
        <v>6</v>
      </c>
      <c r="D18" s="134">
        <v>6.5059688955634173E-2</v>
      </c>
      <c r="E18" s="144" t="s">
        <v>47</v>
      </c>
      <c r="F18" s="100">
        <v>2016</v>
      </c>
    </row>
    <row r="19" spans="1:6" x14ac:dyDescent="0.25">
      <c r="A19" s="97" t="s">
        <v>71</v>
      </c>
      <c r="B19" s="98">
        <v>1597</v>
      </c>
      <c r="C19" s="99">
        <v>9</v>
      </c>
      <c r="D19" s="134">
        <v>4.0398674458020291E-2</v>
      </c>
      <c r="E19" s="144" t="s">
        <v>47</v>
      </c>
      <c r="F19" s="100">
        <v>2016</v>
      </c>
    </row>
    <row r="20" spans="1:6" x14ac:dyDescent="0.25">
      <c r="A20" s="97" t="s">
        <v>51</v>
      </c>
      <c r="B20" s="98">
        <v>3114</v>
      </c>
      <c r="C20" s="101">
        <v>9</v>
      </c>
      <c r="D20" s="134">
        <v>4.0395392278953925E-2</v>
      </c>
      <c r="E20" s="144" t="s">
        <v>47</v>
      </c>
      <c r="F20" s="100">
        <v>2016</v>
      </c>
    </row>
    <row r="21" spans="1:6" x14ac:dyDescent="0.25">
      <c r="A21" s="97" t="s">
        <v>73</v>
      </c>
      <c r="B21" s="102">
        <v>0</v>
      </c>
      <c r="C21" s="99"/>
      <c r="D21" s="134">
        <v>5.1980455348788854E-5</v>
      </c>
      <c r="E21" s="144" t="s">
        <v>47</v>
      </c>
      <c r="F21" s="100">
        <v>2016</v>
      </c>
    </row>
    <row r="22" spans="1:6" x14ac:dyDescent="0.25">
      <c r="A22" s="103" t="s">
        <v>53</v>
      </c>
      <c r="B22" s="119">
        <v>0</v>
      </c>
      <c r="C22" s="120"/>
      <c r="D22" s="136">
        <v>3.8686216101203144E-5</v>
      </c>
      <c r="E22" s="145" t="s">
        <v>47</v>
      </c>
      <c r="F22" s="104">
        <v>2016</v>
      </c>
    </row>
    <row r="24" spans="1:6" x14ac:dyDescent="0.25">
      <c r="A24" s="3" t="s">
        <v>93</v>
      </c>
    </row>
  </sheetData>
  <pageMargins left="0.79" right="0.79" top="0.98" bottom="0.98" header="0" footer="0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9.8554687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15" width="9.85546875" style="6" customWidth="1"/>
    <col min="16" max="17" width="8.85546875" style="6" customWidth="1"/>
    <col min="18" max="18" width="9.85546875" style="6" customWidth="1"/>
    <col min="19" max="20" width="8.85546875" style="6" customWidth="1"/>
    <col min="21" max="21" width="9.85546875" style="6" customWidth="1"/>
    <col min="22" max="23" width="8.85546875" style="6" customWidth="1"/>
    <col min="24" max="24" width="9.85546875" style="6" bestFit="1" customWidth="1"/>
    <col min="25" max="26" width="8.85546875" style="6"/>
    <col min="27" max="27" width="9.85546875" style="6" bestFit="1" customWidth="1"/>
    <col min="28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107</v>
      </c>
      <c r="F2" s="7"/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15127</v>
      </c>
      <c r="C6" s="17">
        <v>26</v>
      </c>
      <c r="D6" s="16">
        <v>18152</v>
      </c>
      <c r="E6" s="17">
        <v>26</v>
      </c>
      <c r="F6" s="16">
        <v>18991</v>
      </c>
      <c r="G6" s="18">
        <v>26</v>
      </c>
      <c r="H6" s="19">
        <v>0.01</v>
      </c>
      <c r="I6" s="20">
        <v>21495</v>
      </c>
      <c r="J6" s="18">
        <f>_xlfn.RANK.EQ(I6,$I$6:$I$37)</f>
        <v>25</v>
      </c>
      <c r="K6" s="19">
        <f>I6/$I$38</f>
        <v>1.1916304797955019E-2</v>
      </c>
      <c r="L6" s="21">
        <v>22149</v>
      </c>
      <c r="M6" s="18">
        <f>_xlfn.RANK.EQ(L6,$L$6:$L$37)</f>
        <v>24</v>
      </c>
      <c r="N6" s="19">
        <f>L6/$L$38</f>
        <v>1.2166123697987473E-2</v>
      </c>
      <c r="O6" s="109">
        <v>20532</v>
      </c>
      <c r="P6" s="106">
        <v>25</v>
      </c>
      <c r="Q6" s="117">
        <v>1.1364001155661135E-2</v>
      </c>
      <c r="R6" s="108">
        <v>25057</v>
      </c>
      <c r="S6" s="105">
        <f>_xlfn.RANK.EQ(R6,$R$6:$R$37)</f>
        <v>24</v>
      </c>
      <c r="T6" s="111">
        <f>R6/$R$38</f>
        <v>1.3713684623017339E-2</v>
      </c>
      <c r="U6" s="108">
        <v>29083</v>
      </c>
      <c r="V6" s="105">
        <f>_xlfn.RANK.EQ(U6,$U$6:$U$37)</f>
        <v>24</v>
      </c>
      <c r="W6" s="111">
        <f>U6/$U$38</f>
        <v>1.5761127573925504E-2</v>
      </c>
      <c r="X6" s="108">
        <v>35517</v>
      </c>
      <c r="Y6" s="146">
        <f t="shared" ref="Y6:Y12" si="0">_xlfn.RANK.EQ(X6,$X$6:$X$37)</f>
        <v>21</v>
      </c>
      <c r="Z6" s="111">
        <f t="shared" ref="Z6:Z37" si="1">X6/$X$38</f>
        <v>1.890504363377965E-2</v>
      </c>
      <c r="AA6" s="108">
        <v>39537.360000000001</v>
      </c>
      <c r="AB6" s="148">
        <f>_xlfn.RANK.EQ(AA6,$AA$6:$AA$37)</f>
        <v>20</v>
      </c>
      <c r="AC6" s="150">
        <f>AA6/$AA$38</f>
        <v>2.0518626354696017E-2</v>
      </c>
    </row>
    <row r="7" spans="1:29" s="5" customFormat="1" ht="13.5" customHeight="1" x14ac:dyDescent="0.25">
      <c r="A7" s="8" t="s">
        <v>12</v>
      </c>
      <c r="B7" s="16">
        <v>78447</v>
      </c>
      <c r="C7" s="17">
        <v>5</v>
      </c>
      <c r="D7" s="16">
        <v>76055</v>
      </c>
      <c r="E7" s="17">
        <v>7</v>
      </c>
      <c r="F7" s="16">
        <v>85447</v>
      </c>
      <c r="G7" s="18">
        <v>5</v>
      </c>
      <c r="H7" s="19">
        <v>0.05</v>
      </c>
      <c r="I7" s="16">
        <v>91489</v>
      </c>
      <c r="J7" s="18">
        <f t="shared" ref="J7:J37" si="2">_xlfn.RANK.EQ(I7,$I$6:$I$37)</f>
        <v>5</v>
      </c>
      <c r="K7" s="19">
        <f t="shared" ref="K7:K37" si="3">I7/$I$38</f>
        <v>5.0719274699237343E-2</v>
      </c>
      <c r="L7" s="21">
        <v>85173</v>
      </c>
      <c r="M7" s="18">
        <f t="shared" ref="M7:M37" si="4">_xlfn.RANK.EQ(L7,$L$6:$L$37)</f>
        <v>6</v>
      </c>
      <c r="N7" s="19">
        <f t="shared" ref="N7:N37" si="5">L7/$L$38</f>
        <v>4.6784290655500792E-2</v>
      </c>
      <c r="O7" s="109">
        <v>87662</v>
      </c>
      <c r="P7" s="106">
        <v>5</v>
      </c>
      <c r="Q7" s="117">
        <v>4.851894941104453E-2</v>
      </c>
      <c r="R7" s="109">
        <v>87078</v>
      </c>
      <c r="S7" s="106">
        <f t="shared" ref="S7:S37" si="6">_xlfn.RANK.EQ(R7,$R$6:$R$37)</f>
        <v>5</v>
      </c>
      <c r="T7" s="112">
        <f t="shared" ref="T7:T37" si="7">R7/$R$38</f>
        <v>4.7657749515229428E-2</v>
      </c>
      <c r="U7" s="109">
        <v>87655</v>
      </c>
      <c r="V7" s="106">
        <f t="shared" ref="V7:V37" si="8">_xlfn.RANK.EQ(U7,$U$6:$U$37)</f>
        <v>6</v>
      </c>
      <c r="W7" s="112">
        <f t="shared" ref="W7:W37" si="9">U7/$U$38</f>
        <v>4.7503408778064159E-2</v>
      </c>
      <c r="X7" s="109">
        <v>89682</v>
      </c>
      <c r="Y7" s="8">
        <f t="shared" si="0"/>
        <v>6</v>
      </c>
      <c r="Z7" s="112">
        <f t="shared" si="1"/>
        <v>4.7736073518726996E-2</v>
      </c>
      <c r="AA7" s="109">
        <v>92836.49</v>
      </c>
      <c r="AB7" s="143">
        <f t="shared" ref="AB7:AB37" si="10">_xlfn.RANK.EQ(AA7,$AA$6:$AA$37)</f>
        <v>7</v>
      </c>
      <c r="AC7" s="151">
        <f t="shared" ref="AC7:AC37" si="11">AA7/$AA$38</f>
        <v>4.8179171558026972E-2</v>
      </c>
    </row>
    <row r="8" spans="1:29" s="5" customFormat="1" ht="13.5" customHeight="1" x14ac:dyDescent="0.25">
      <c r="A8" s="8" t="s">
        <v>13</v>
      </c>
      <c r="B8" s="16">
        <v>5602</v>
      </c>
      <c r="C8" s="17">
        <v>29</v>
      </c>
      <c r="D8" s="16">
        <v>5781</v>
      </c>
      <c r="E8" s="17">
        <v>30</v>
      </c>
      <c r="F8" s="16">
        <v>5764</v>
      </c>
      <c r="G8" s="18">
        <v>30</v>
      </c>
      <c r="H8" s="19">
        <v>0</v>
      </c>
      <c r="I8" s="16">
        <v>6427</v>
      </c>
      <c r="J8" s="18">
        <f t="shared" si="2"/>
        <v>29</v>
      </c>
      <c r="K8" s="19">
        <f t="shared" si="3"/>
        <v>3.5629723627102539E-3</v>
      </c>
      <c r="L8" s="21">
        <v>6649</v>
      </c>
      <c r="M8" s="18">
        <f t="shared" si="4"/>
        <v>29</v>
      </c>
      <c r="N8" s="19">
        <f t="shared" si="5"/>
        <v>3.652199036882871E-3</v>
      </c>
      <c r="O8" s="109">
        <v>6022</v>
      </c>
      <c r="P8" s="106">
        <v>30</v>
      </c>
      <c r="Q8" s="117">
        <v>3.3330418351544592E-3</v>
      </c>
      <c r="R8" s="109">
        <v>6433</v>
      </c>
      <c r="S8" s="106">
        <f t="shared" si="6"/>
        <v>29</v>
      </c>
      <c r="T8" s="112">
        <f t="shared" si="7"/>
        <v>3.5207779534609305E-3</v>
      </c>
      <c r="U8" s="109">
        <v>5574</v>
      </c>
      <c r="V8" s="106">
        <f t="shared" si="8"/>
        <v>30</v>
      </c>
      <c r="W8" s="112">
        <f t="shared" si="9"/>
        <v>3.0207518171117406E-3</v>
      </c>
      <c r="X8" s="109">
        <v>5398</v>
      </c>
      <c r="Y8" s="8">
        <f t="shared" si="0"/>
        <v>30</v>
      </c>
      <c r="Z8" s="112">
        <f t="shared" si="1"/>
        <v>2.8732557799122267E-3</v>
      </c>
      <c r="AA8" s="109">
        <v>5686.84</v>
      </c>
      <c r="AB8" s="143">
        <f t="shared" si="10"/>
        <v>30</v>
      </c>
      <c r="AC8" s="151">
        <f t="shared" si="11"/>
        <v>2.9512882271082214E-3</v>
      </c>
    </row>
    <row r="9" spans="1:29" s="5" customFormat="1" ht="13.5" customHeight="1" x14ac:dyDescent="0.25">
      <c r="A9" s="8" t="s">
        <v>14</v>
      </c>
      <c r="B9" s="16">
        <v>22793</v>
      </c>
      <c r="C9" s="17">
        <v>25</v>
      </c>
      <c r="D9" s="16">
        <v>22691</v>
      </c>
      <c r="E9" s="17">
        <v>25</v>
      </c>
      <c r="F9" s="16">
        <v>20684</v>
      </c>
      <c r="G9" s="18">
        <v>25</v>
      </c>
      <c r="H9" s="19">
        <v>0.01</v>
      </c>
      <c r="I9" s="20">
        <v>18351</v>
      </c>
      <c r="J9" s="18">
        <f t="shared" si="2"/>
        <v>26</v>
      </c>
      <c r="K9" s="19">
        <f t="shared" si="3"/>
        <v>1.0173347724925451E-2</v>
      </c>
      <c r="L9" s="22">
        <v>17928</v>
      </c>
      <c r="M9" s="18">
        <f t="shared" si="4"/>
        <v>26</v>
      </c>
      <c r="N9" s="19">
        <f t="shared" si="5"/>
        <v>9.847589762856988E-3</v>
      </c>
      <c r="O9" s="109">
        <v>21288</v>
      </c>
      <c r="P9" s="106">
        <v>24</v>
      </c>
      <c r="Q9" s="117">
        <v>1.1782430187108622E-2</v>
      </c>
      <c r="R9" s="109">
        <v>19361</v>
      </c>
      <c r="S9" s="106">
        <f t="shared" si="6"/>
        <v>25</v>
      </c>
      <c r="T9" s="112">
        <f t="shared" si="7"/>
        <v>1.0596266431984623E-2</v>
      </c>
      <c r="U9" s="109">
        <v>20541</v>
      </c>
      <c r="V9" s="106">
        <f t="shared" si="8"/>
        <v>25</v>
      </c>
      <c r="W9" s="112">
        <f t="shared" si="9"/>
        <v>1.1131909414297141E-2</v>
      </c>
      <c r="X9" s="109">
        <v>19201</v>
      </c>
      <c r="Y9" s="8">
        <f t="shared" si="0"/>
        <v>25</v>
      </c>
      <c r="Z9" s="112">
        <f t="shared" si="1"/>
        <v>1.022033794555292E-2</v>
      </c>
      <c r="AA9" s="109">
        <v>20492.810000000001</v>
      </c>
      <c r="AB9" s="143">
        <f t="shared" si="10"/>
        <v>25</v>
      </c>
      <c r="AC9" s="151">
        <f t="shared" si="11"/>
        <v>1.0635113506510757E-2</v>
      </c>
    </row>
    <row r="10" spans="1:29" s="5" customFormat="1" ht="13.5" customHeight="1" x14ac:dyDescent="0.25">
      <c r="A10" s="8" t="s">
        <v>15</v>
      </c>
      <c r="B10" s="16">
        <v>101466</v>
      </c>
      <c r="C10" s="17">
        <v>3</v>
      </c>
      <c r="D10" s="16">
        <v>61067</v>
      </c>
      <c r="E10" s="17">
        <v>11</v>
      </c>
      <c r="F10" s="16">
        <v>108032</v>
      </c>
      <c r="G10" s="18">
        <v>3</v>
      </c>
      <c r="H10" s="19">
        <v>0.06</v>
      </c>
      <c r="I10" s="20">
        <v>110543</v>
      </c>
      <c r="J10" s="18">
        <f t="shared" si="2"/>
        <v>3</v>
      </c>
      <c r="K10" s="19">
        <f t="shared" si="3"/>
        <v>6.1282348512693263E-2</v>
      </c>
      <c r="L10" s="22">
        <v>114690</v>
      </c>
      <c r="M10" s="18">
        <f t="shared" si="4"/>
        <v>3</v>
      </c>
      <c r="N10" s="19">
        <f t="shared" si="5"/>
        <v>6.2997549637553982E-2</v>
      </c>
      <c r="O10" s="109">
        <v>116078</v>
      </c>
      <c r="P10" s="106">
        <v>3</v>
      </c>
      <c r="Q10" s="117">
        <v>6.4246567608943761E-2</v>
      </c>
      <c r="R10" s="109">
        <v>113534</v>
      </c>
      <c r="S10" s="106">
        <f t="shared" si="6"/>
        <v>3</v>
      </c>
      <c r="T10" s="112">
        <f t="shared" si="7"/>
        <v>6.213710619745582E-2</v>
      </c>
      <c r="U10" s="109">
        <v>114710</v>
      </c>
      <c r="V10" s="106">
        <f t="shared" si="8"/>
        <v>3</v>
      </c>
      <c r="W10" s="112">
        <f t="shared" si="9"/>
        <v>6.2165489942749869E-2</v>
      </c>
      <c r="X10" s="109">
        <v>115503</v>
      </c>
      <c r="Y10" s="8">
        <f t="shared" si="0"/>
        <v>3</v>
      </c>
      <c r="Z10" s="112">
        <f t="shared" si="1"/>
        <v>6.1480115292182648E-2</v>
      </c>
      <c r="AA10" s="109">
        <v>104486.31</v>
      </c>
      <c r="AB10" s="143">
        <f t="shared" si="10"/>
        <v>4</v>
      </c>
      <c r="AC10" s="151">
        <f t="shared" si="11"/>
        <v>5.4225055847708037E-2</v>
      </c>
    </row>
    <row r="11" spans="1:29" s="5" customFormat="1" ht="13.5" customHeight="1" x14ac:dyDescent="0.25">
      <c r="A11" s="8" t="s">
        <v>16</v>
      </c>
      <c r="B11" s="16">
        <v>84793</v>
      </c>
      <c r="C11" s="17">
        <v>4</v>
      </c>
      <c r="D11" s="16">
        <v>9318</v>
      </c>
      <c r="E11" s="17">
        <v>28</v>
      </c>
      <c r="F11" s="16">
        <v>90411</v>
      </c>
      <c r="G11" s="18">
        <v>4</v>
      </c>
      <c r="H11" s="19">
        <v>0.05</v>
      </c>
      <c r="I11" s="20">
        <v>99829</v>
      </c>
      <c r="J11" s="18">
        <f t="shared" si="2"/>
        <v>4</v>
      </c>
      <c r="K11" s="19">
        <f t="shared" si="3"/>
        <v>5.5342767698304332E-2</v>
      </c>
      <c r="L11" s="20">
        <v>93317</v>
      </c>
      <c r="M11" s="18">
        <f t="shared" si="4"/>
        <v>5</v>
      </c>
      <c r="N11" s="19">
        <f t="shared" si="5"/>
        <v>5.1257671458083749E-2</v>
      </c>
      <c r="O11" s="109">
        <v>74908</v>
      </c>
      <c r="P11" s="106">
        <v>9</v>
      </c>
      <c r="Q11" s="117">
        <v>4.1459896676810062E-2</v>
      </c>
      <c r="R11" s="109">
        <v>72387</v>
      </c>
      <c r="S11" s="106">
        <f t="shared" si="6"/>
        <v>9</v>
      </c>
      <c r="T11" s="112">
        <f t="shared" si="7"/>
        <v>3.9617371944221422E-2</v>
      </c>
      <c r="U11" s="109">
        <v>71876</v>
      </c>
      <c r="V11" s="106">
        <f t="shared" si="8"/>
        <v>9</v>
      </c>
      <c r="W11" s="112">
        <f t="shared" si="9"/>
        <v>3.895219906830346E-2</v>
      </c>
      <c r="X11" s="109">
        <v>76050</v>
      </c>
      <c r="Y11" s="8">
        <f t="shared" si="0"/>
        <v>9</v>
      </c>
      <c r="Z11" s="112">
        <f t="shared" si="1"/>
        <v>4.0480011497281372E-2</v>
      </c>
      <c r="AA11" s="109">
        <v>78237.37</v>
      </c>
      <c r="AB11" s="143">
        <f t="shared" si="10"/>
        <v>9</v>
      </c>
      <c r="AC11" s="151">
        <f t="shared" si="11"/>
        <v>4.0602694818371872E-2</v>
      </c>
    </row>
    <row r="12" spans="1:29" s="5" customFormat="1" ht="13.5" customHeight="1" x14ac:dyDescent="0.25">
      <c r="A12" s="8" t="s">
        <v>17</v>
      </c>
      <c r="B12" s="16">
        <v>58213</v>
      </c>
      <c r="C12" s="17">
        <v>11</v>
      </c>
      <c r="D12" s="16">
        <v>107505</v>
      </c>
      <c r="E12" s="17">
        <v>3</v>
      </c>
      <c r="F12" s="16">
        <v>60247</v>
      </c>
      <c r="G12" s="18">
        <v>11</v>
      </c>
      <c r="H12" s="19">
        <v>0.03</v>
      </c>
      <c r="I12" s="20">
        <v>60859</v>
      </c>
      <c r="J12" s="18">
        <f t="shared" si="2"/>
        <v>11</v>
      </c>
      <c r="K12" s="19">
        <f t="shared" si="3"/>
        <v>3.3738748253023705E-2</v>
      </c>
      <c r="L12" s="21">
        <v>59436</v>
      </c>
      <c r="M12" s="18">
        <f t="shared" si="4"/>
        <v>11</v>
      </c>
      <c r="N12" s="19">
        <f t="shared" si="5"/>
        <v>3.2647330719833105E-2</v>
      </c>
      <c r="O12" s="109">
        <v>57378</v>
      </c>
      <c r="P12" s="106">
        <v>11</v>
      </c>
      <c r="Q12" s="117">
        <v>3.1757435140732738E-2</v>
      </c>
      <c r="R12" s="109">
        <v>58134</v>
      </c>
      <c r="S12" s="106">
        <f t="shared" si="6"/>
        <v>12</v>
      </c>
      <c r="T12" s="112">
        <f t="shared" si="7"/>
        <v>3.1816711572594088E-2</v>
      </c>
      <c r="U12" s="109">
        <v>42725</v>
      </c>
      <c r="V12" s="106">
        <f t="shared" si="8"/>
        <v>19</v>
      </c>
      <c r="W12" s="112">
        <f t="shared" si="9"/>
        <v>2.3154219839630268E-2</v>
      </c>
      <c r="X12" s="109">
        <v>43600</v>
      </c>
      <c r="Y12" s="8">
        <f t="shared" si="0"/>
        <v>18</v>
      </c>
      <c r="Z12" s="112">
        <f t="shared" si="1"/>
        <v>2.3207475362017987E-2</v>
      </c>
      <c r="AA12" s="109">
        <v>39055.800000000003</v>
      </c>
      <c r="AB12" s="143">
        <f t="shared" si="10"/>
        <v>21</v>
      </c>
      <c r="AC12" s="151">
        <f t="shared" si="11"/>
        <v>2.0268712103785804E-2</v>
      </c>
    </row>
    <row r="13" spans="1:29" s="5" customFormat="1" ht="13.5" customHeight="1" x14ac:dyDescent="0.25">
      <c r="A13" s="8" t="s">
        <v>18</v>
      </c>
      <c r="B13" s="16">
        <v>9666</v>
      </c>
      <c r="C13" s="17">
        <v>28</v>
      </c>
      <c r="D13" s="16">
        <v>91644</v>
      </c>
      <c r="E13" s="17">
        <v>4</v>
      </c>
      <c r="F13" s="16">
        <v>9752</v>
      </c>
      <c r="G13" s="18">
        <v>28</v>
      </c>
      <c r="H13" s="19">
        <v>0.01</v>
      </c>
      <c r="I13" s="16">
        <v>9494</v>
      </c>
      <c r="J13" s="18">
        <f t="shared" si="2"/>
        <v>28</v>
      </c>
      <c r="K13" s="19">
        <f t="shared" si="3"/>
        <v>5.2632425099690605E-3</v>
      </c>
      <c r="L13" s="21">
        <v>9605</v>
      </c>
      <c r="M13" s="18">
        <f t="shared" si="4"/>
        <v>28</v>
      </c>
      <c r="N13" s="19">
        <f t="shared" si="5"/>
        <v>5.2758868625748193E-3</v>
      </c>
      <c r="O13" s="109">
        <v>9663</v>
      </c>
      <c r="P13" s="106">
        <v>28</v>
      </c>
      <c r="Q13" s="117">
        <v>5.3482536122712613E-3</v>
      </c>
      <c r="R13" s="109">
        <v>9624</v>
      </c>
      <c r="S13" s="106">
        <f t="shared" si="6"/>
        <v>28</v>
      </c>
      <c r="T13" s="112">
        <f t="shared" si="7"/>
        <v>5.2672107918712886E-3</v>
      </c>
      <c r="U13" s="109">
        <v>9970</v>
      </c>
      <c r="V13" s="106">
        <f t="shared" si="8"/>
        <v>28</v>
      </c>
      <c r="W13" s="112">
        <f t="shared" si="9"/>
        <v>5.4031029093297555E-3</v>
      </c>
      <c r="X13" s="109">
        <v>10468</v>
      </c>
      <c r="Y13" s="8">
        <f t="shared" ref="Y13:Y37" si="12">_xlfn.RANK.EQ(X13,$X$6:$X$37)</f>
        <v>28</v>
      </c>
      <c r="Z13" s="112">
        <f t="shared" si="1"/>
        <v>5.5719232130643183E-3</v>
      </c>
      <c r="AA13" s="109">
        <v>10306.280000000001</v>
      </c>
      <c r="AB13" s="143">
        <f t="shared" si="10"/>
        <v>28</v>
      </c>
      <c r="AC13" s="151">
        <f t="shared" si="11"/>
        <v>5.3486299648453127E-3</v>
      </c>
    </row>
    <row r="14" spans="1:29" s="5" customFormat="1" ht="13.5" customHeight="1" x14ac:dyDescent="0.25">
      <c r="A14" s="9" t="s">
        <v>19</v>
      </c>
      <c r="B14" s="24">
        <v>690</v>
      </c>
      <c r="C14" s="23">
        <v>32</v>
      </c>
      <c r="D14" s="24">
        <v>670</v>
      </c>
      <c r="E14" s="23">
        <v>32</v>
      </c>
      <c r="F14" s="24">
        <v>583</v>
      </c>
      <c r="G14" s="25">
        <v>32</v>
      </c>
      <c r="H14" s="26">
        <v>0</v>
      </c>
      <c r="I14" s="24">
        <v>580</v>
      </c>
      <c r="J14" s="25">
        <f t="shared" si="2"/>
        <v>32</v>
      </c>
      <c r="K14" s="26">
        <f t="shared" si="3"/>
        <v>3.2153788242911892E-4</v>
      </c>
      <c r="L14" s="27">
        <v>600</v>
      </c>
      <c r="M14" s="25">
        <f t="shared" si="4"/>
        <v>32</v>
      </c>
      <c r="N14" s="26">
        <f t="shared" si="5"/>
        <v>3.2957127720404912E-4</v>
      </c>
      <c r="O14" s="109">
        <v>534</v>
      </c>
      <c r="P14" s="106">
        <v>32</v>
      </c>
      <c r="Q14" s="117">
        <v>2.9555701427640005E-4</v>
      </c>
      <c r="R14" s="109">
        <v>544</v>
      </c>
      <c r="S14" s="106">
        <f t="shared" si="6"/>
        <v>32</v>
      </c>
      <c r="T14" s="112">
        <f t="shared" si="7"/>
        <v>2.9773095082896728E-4</v>
      </c>
      <c r="U14" s="109">
        <v>596</v>
      </c>
      <c r="V14" s="106">
        <f t="shared" si="8"/>
        <v>32</v>
      </c>
      <c r="W14" s="112">
        <f t="shared" si="9"/>
        <v>3.2299391514147783E-4</v>
      </c>
      <c r="X14" s="109">
        <v>564</v>
      </c>
      <c r="Y14" s="8">
        <f t="shared" si="12"/>
        <v>32</v>
      </c>
      <c r="Z14" s="112">
        <f t="shared" si="1"/>
        <v>3.0020679138023269E-4</v>
      </c>
      <c r="AA14" s="109">
        <v>592.32000000000005</v>
      </c>
      <c r="AB14" s="143">
        <f t="shared" si="10"/>
        <v>32</v>
      </c>
      <c r="AC14" s="151">
        <f t="shared" si="11"/>
        <v>3.0739515138121374E-4</v>
      </c>
    </row>
    <row r="15" spans="1:29" s="5" customFormat="1" ht="13.5" customHeight="1" x14ac:dyDescent="0.25">
      <c r="A15" s="8" t="s">
        <v>20</v>
      </c>
      <c r="B15" s="16">
        <v>65678</v>
      </c>
      <c r="C15" s="17">
        <v>9</v>
      </c>
      <c r="D15" s="16">
        <v>63412</v>
      </c>
      <c r="E15" s="17">
        <v>10</v>
      </c>
      <c r="F15" s="16">
        <v>64028</v>
      </c>
      <c r="G15" s="18">
        <v>9</v>
      </c>
      <c r="H15" s="19">
        <v>0.04</v>
      </c>
      <c r="I15" s="20">
        <v>65573</v>
      </c>
      <c r="J15" s="18">
        <f t="shared" si="2"/>
        <v>10</v>
      </c>
      <c r="K15" s="19">
        <f t="shared" si="3"/>
        <v>3.6352075111249334E-2</v>
      </c>
      <c r="L15" s="21">
        <v>56836</v>
      </c>
      <c r="M15" s="18">
        <f t="shared" si="4"/>
        <v>12</v>
      </c>
      <c r="N15" s="19">
        <f t="shared" si="5"/>
        <v>3.1219188518615559E-2</v>
      </c>
      <c r="O15" s="109">
        <v>56268</v>
      </c>
      <c r="P15" s="106">
        <v>12</v>
      </c>
      <c r="Q15" s="117">
        <v>3.11430750548773E-2</v>
      </c>
      <c r="R15" s="109">
        <v>57844</v>
      </c>
      <c r="S15" s="106">
        <f t="shared" si="6"/>
        <v>13</v>
      </c>
      <c r="T15" s="112">
        <f t="shared" si="7"/>
        <v>3.1657994705424228E-2</v>
      </c>
      <c r="U15" s="109">
        <v>79251</v>
      </c>
      <c r="V15" s="106">
        <f t="shared" si="8"/>
        <v>7</v>
      </c>
      <c r="W15" s="112">
        <f t="shared" si="9"/>
        <v>4.2948977800129629E-2</v>
      </c>
      <c r="X15" s="109">
        <v>83876</v>
      </c>
      <c r="Y15" s="8">
        <f t="shared" si="12"/>
        <v>7</v>
      </c>
      <c r="Z15" s="112">
        <f t="shared" si="1"/>
        <v>4.4645646868454597E-2</v>
      </c>
      <c r="AA15" s="109">
        <v>97631.4</v>
      </c>
      <c r="AB15" s="143">
        <f t="shared" si="10"/>
        <v>6</v>
      </c>
      <c r="AC15" s="151">
        <f t="shared" si="11"/>
        <v>5.0667576618314135E-2</v>
      </c>
    </row>
    <row r="16" spans="1:29" s="5" customFormat="1" ht="13.5" customHeight="1" x14ac:dyDescent="0.25">
      <c r="A16" s="8" t="s">
        <v>21</v>
      </c>
      <c r="B16" s="16">
        <v>36211</v>
      </c>
      <c r="C16" s="17">
        <v>20</v>
      </c>
      <c r="D16" s="16">
        <v>36824</v>
      </c>
      <c r="E16" s="17">
        <v>20</v>
      </c>
      <c r="F16" s="16">
        <v>38030</v>
      </c>
      <c r="G16" s="18">
        <v>20</v>
      </c>
      <c r="H16" s="19">
        <v>0.02</v>
      </c>
      <c r="I16" s="20">
        <v>39565</v>
      </c>
      <c r="J16" s="18">
        <f t="shared" si="2"/>
        <v>17</v>
      </c>
      <c r="K16" s="19">
        <f t="shared" si="3"/>
        <v>2.1933872962600156E-2</v>
      </c>
      <c r="L16" s="21">
        <v>45856</v>
      </c>
      <c r="M16" s="18">
        <f t="shared" si="4"/>
        <v>15</v>
      </c>
      <c r="N16" s="19">
        <f t="shared" si="5"/>
        <v>2.5188034145781461E-2</v>
      </c>
      <c r="O16" s="109">
        <v>54855</v>
      </c>
      <c r="P16" s="106">
        <v>13</v>
      </c>
      <c r="Q16" s="117">
        <v>3.036101126990997E-2</v>
      </c>
      <c r="R16" s="109">
        <v>59676</v>
      </c>
      <c r="S16" s="106">
        <f t="shared" si="6"/>
        <v>11</v>
      </c>
      <c r="T16" s="112">
        <f t="shared" si="7"/>
        <v>3.2660647466304135E-2</v>
      </c>
      <c r="U16" s="109">
        <v>56871</v>
      </c>
      <c r="V16" s="106">
        <f t="shared" si="8"/>
        <v>12</v>
      </c>
      <c r="W16" s="112">
        <f t="shared" si="9"/>
        <v>3.0820447899347292E-2</v>
      </c>
      <c r="X16" s="109">
        <v>56475</v>
      </c>
      <c r="Y16" s="8">
        <f t="shared" si="12"/>
        <v>13</v>
      </c>
      <c r="Z16" s="112">
        <f t="shared" si="1"/>
        <v>3.0060600253898298E-2</v>
      </c>
      <c r="AA16" s="109">
        <v>57103.15</v>
      </c>
      <c r="AB16" s="143">
        <f t="shared" si="10"/>
        <v>13</v>
      </c>
      <c r="AC16" s="151">
        <f t="shared" si="11"/>
        <v>2.9634710019236486E-2</v>
      </c>
    </row>
    <row r="17" spans="1:29" s="5" customFormat="1" ht="13.5" customHeight="1" x14ac:dyDescent="0.25">
      <c r="A17" s="8" t="s">
        <v>22</v>
      </c>
      <c r="B17" s="16">
        <v>37300</v>
      </c>
      <c r="C17" s="17">
        <v>18</v>
      </c>
      <c r="D17" s="16">
        <v>37604</v>
      </c>
      <c r="E17" s="17">
        <v>19</v>
      </c>
      <c r="F17" s="16">
        <v>38576</v>
      </c>
      <c r="G17" s="18">
        <v>18</v>
      </c>
      <c r="H17" s="19">
        <v>0.02</v>
      </c>
      <c r="I17" s="22">
        <v>38731</v>
      </c>
      <c r="J17" s="18">
        <f t="shared" si="2"/>
        <v>19</v>
      </c>
      <c r="K17" s="19">
        <f t="shared" si="3"/>
        <v>2.1471523662693455E-2</v>
      </c>
      <c r="L17" s="21">
        <v>41403</v>
      </c>
      <c r="M17" s="18">
        <f t="shared" si="4"/>
        <v>19</v>
      </c>
      <c r="N17" s="19">
        <f t="shared" si="5"/>
        <v>2.2742065983465409E-2</v>
      </c>
      <c r="O17" s="109">
        <v>42751</v>
      </c>
      <c r="P17" s="106">
        <v>19</v>
      </c>
      <c r="Q17" s="117">
        <v>2.3661718946311569E-2</v>
      </c>
      <c r="R17" s="109">
        <v>45632</v>
      </c>
      <c r="S17" s="106">
        <f t="shared" si="6"/>
        <v>18</v>
      </c>
      <c r="T17" s="112">
        <f t="shared" si="7"/>
        <v>2.4974372698947488E-2</v>
      </c>
      <c r="U17" s="109">
        <v>44716</v>
      </c>
      <c r="V17" s="106">
        <f t="shared" si="8"/>
        <v>18</v>
      </c>
      <c r="W17" s="112">
        <f t="shared" si="9"/>
        <v>2.423321461319853E-2</v>
      </c>
      <c r="X17" s="109">
        <v>42835</v>
      </c>
      <c r="Y17" s="8">
        <f t="shared" si="12"/>
        <v>19</v>
      </c>
      <c r="Z17" s="112">
        <f t="shared" si="1"/>
        <v>2.280027998009267E-2</v>
      </c>
      <c r="AA17" s="109">
        <v>41604.76</v>
      </c>
      <c r="AB17" s="143">
        <f t="shared" si="10"/>
        <v>18</v>
      </c>
      <c r="AC17" s="151">
        <f t="shared" si="11"/>
        <v>2.1591540887322843E-2</v>
      </c>
    </row>
    <row r="18" spans="1:29" s="5" customFormat="1" ht="13.5" customHeight="1" x14ac:dyDescent="0.25">
      <c r="A18" s="8" t="s">
        <v>23</v>
      </c>
      <c r="B18" s="16">
        <v>34363</v>
      </c>
      <c r="C18" s="17">
        <v>21</v>
      </c>
      <c r="D18" s="16">
        <v>34693</v>
      </c>
      <c r="E18" s="17">
        <v>21</v>
      </c>
      <c r="F18" s="16">
        <v>34217</v>
      </c>
      <c r="G18" s="18">
        <v>21</v>
      </c>
      <c r="H18" s="19">
        <v>0.02</v>
      </c>
      <c r="I18" s="22">
        <v>33796</v>
      </c>
      <c r="J18" s="18">
        <f t="shared" si="2"/>
        <v>21</v>
      </c>
      <c r="K18" s="19">
        <f t="shared" si="3"/>
        <v>1.8735679783749144E-2</v>
      </c>
      <c r="L18" s="21">
        <v>33793</v>
      </c>
      <c r="M18" s="18">
        <f t="shared" si="4"/>
        <v>21</v>
      </c>
      <c r="N18" s="19">
        <f t="shared" si="5"/>
        <v>1.8562003617594053E-2</v>
      </c>
      <c r="O18" s="109">
        <v>31497</v>
      </c>
      <c r="P18" s="106">
        <v>22</v>
      </c>
      <c r="Q18" s="117">
        <v>1.7432882544314181E-2</v>
      </c>
      <c r="R18" s="109">
        <v>31195</v>
      </c>
      <c r="S18" s="106">
        <f t="shared" si="6"/>
        <v>23</v>
      </c>
      <c r="T18" s="112">
        <f t="shared" si="7"/>
        <v>1.7073009211598589E-2</v>
      </c>
      <c r="U18" s="109">
        <v>32780</v>
      </c>
      <c r="V18" s="106">
        <f t="shared" si="8"/>
        <v>23</v>
      </c>
      <c r="W18" s="112">
        <f t="shared" si="9"/>
        <v>1.7764665332781281E-2</v>
      </c>
      <c r="X18" s="109">
        <v>30684</v>
      </c>
      <c r="Y18" s="8">
        <f t="shared" si="12"/>
        <v>24</v>
      </c>
      <c r="Z18" s="112">
        <f t="shared" si="1"/>
        <v>1.6332526926792656E-2</v>
      </c>
      <c r="AA18" s="109">
        <v>30691.3</v>
      </c>
      <c r="AB18" s="143">
        <f t="shared" si="10"/>
        <v>23</v>
      </c>
      <c r="AC18" s="151">
        <f t="shared" si="11"/>
        <v>1.5927803905973537E-2</v>
      </c>
    </row>
    <row r="19" spans="1:29" s="5" customFormat="1" ht="13.5" customHeight="1" x14ac:dyDescent="0.25">
      <c r="A19" s="64" t="s">
        <v>24</v>
      </c>
      <c r="B19" s="65">
        <v>180292</v>
      </c>
      <c r="C19" s="66">
        <v>2</v>
      </c>
      <c r="D19" s="65">
        <v>180773</v>
      </c>
      <c r="E19" s="66">
        <v>2</v>
      </c>
      <c r="F19" s="65">
        <v>188391</v>
      </c>
      <c r="G19" s="67">
        <v>2</v>
      </c>
      <c r="H19" s="68">
        <v>0.11</v>
      </c>
      <c r="I19" s="65">
        <v>194917</v>
      </c>
      <c r="J19" s="67">
        <f t="shared" si="2"/>
        <v>2</v>
      </c>
      <c r="K19" s="68">
        <f t="shared" si="3"/>
        <v>0.10805724039558029</v>
      </c>
      <c r="L19" s="69">
        <v>199620</v>
      </c>
      <c r="M19" s="67">
        <f t="shared" si="4"/>
        <v>2</v>
      </c>
      <c r="N19" s="68">
        <f t="shared" si="5"/>
        <v>0.10964836392578714</v>
      </c>
      <c r="O19" s="114">
        <v>209113</v>
      </c>
      <c r="P19" s="115">
        <v>2</v>
      </c>
      <c r="Q19" s="118">
        <v>0.1157393519220615</v>
      </c>
      <c r="R19" s="114">
        <v>204651</v>
      </c>
      <c r="S19" s="115">
        <f t="shared" si="6"/>
        <v>2</v>
      </c>
      <c r="T19" s="116">
        <f t="shared" si="7"/>
        <v>0.11200539856268195</v>
      </c>
      <c r="U19" s="114">
        <v>203644</v>
      </c>
      <c r="V19" s="115">
        <f t="shared" si="8"/>
        <v>2</v>
      </c>
      <c r="W19" s="116">
        <f t="shared" si="9"/>
        <v>0.11036203499173006</v>
      </c>
      <c r="X19" s="114">
        <v>216535</v>
      </c>
      <c r="Y19" s="64">
        <f t="shared" si="12"/>
        <v>2</v>
      </c>
      <c r="Z19" s="116">
        <f t="shared" si="1"/>
        <v>0.11525758434666432</v>
      </c>
      <c r="AA19" s="114">
        <v>226857.5</v>
      </c>
      <c r="AB19" s="153">
        <f t="shared" si="10"/>
        <v>2</v>
      </c>
      <c r="AC19" s="154">
        <f t="shared" si="11"/>
        <v>0.11773179287287901</v>
      </c>
    </row>
    <row r="20" spans="1:29" s="5" customFormat="1" ht="13.5" customHeight="1" x14ac:dyDescent="0.25">
      <c r="A20" s="9" t="s">
        <v>25</v>
      </c>
      <c r="B20" s="24">
        <v>41128</v>
      </c>
      <c r="C20" s="23">
        <v>16</v>
      </c>
      <c r="D20" s="24">
        <v>42146</v>
      </c>
      <c r="E20" s="23">
        <v>16</v>
      </c>
      <c r="F20" s="24">
        <v>42989</v>
      </c>
      <c r="G20" s="25">
        <v>16</v>
      </c>
      <c r="H20" s="26">
        <v>0.02</v>
      </c>
      <c r="I20" s="24">
        <v>43542</v>
      </c>
      <c r="J20" s="25">
        <f t="shared" si="2"/>
        <v>16</v>
      </c>
      <c r="K20" s="26">
        <f t="shared" si="3"/>
        <v>2.4138624959877061E-2</v>
      </c>
      <c r="L20" s="28">
        <v>44005</v>
      </c>
      <c r="M20" s="25">
        <f t="shared" si="4"/>
        <v>17</v>
      </c>
      <c r="N20" s="26">
        <f t="shared" si="5"/>
        <v>2.4171306755606969E-2</v>
      </c>
      <c r="O20" s="109">
        <v>44157</v>
      </c>
      <c r="P20" s="106">
        <v>17</v>
      </c>
      <c r="Q20" s="117">
        <v>2.4439908388395125E-2</v>
      </c>
      <c r="R20" s="109">
        <v>45208</v>
      </c>
      <c r="S20" s="106">
        <f t="shared" si="6"/>
        <v>19</v>
      </c>
      <c r="T20" s="112">
        <f t="shared" si="7"/>
        <v>2.4742317693154322E-2</v>
      </c>
      <c r="U20" s="109">
        <v>45264</v>
      </c>
      <c r="V20" s="106">
        <f t="shared" si="8"/>
        <v>17</v>
      </c>
      <c r="W20" s="112">
        <f t="shared" si="9"/>
        <v>2.4530195595576933E-2</v>
      </c>
      <c r="X20" s="109">
        <v>44773</v>
      </c>
      <c r="Y20" s="8">
        <f t="shared" si="12"/>
        <v>17</v>
      </c>
      <c r="Z20" s="112">
        <f t="shared" si="1"/>
        <v>2.3831841614303469E-2</v>
      </c>
      <c r="AA20" s="109">
        <v>44260.55</v>
      </c>
      <c r="AB20" s="143">
        <f t="shared" si="10"/>
        <v>17</v>
      </c>
      <c r="AC20" s="151">
        <f t="shared" si="11"/>
        <v>2.2969811026920889E-2</v>
      </c>
    </row>
    <row r="21" spans="1:29" s="5" customFormat="1" ht="13.5" customHeight="1" x14ac:dyDescent="0.25">
      <c r="A21" s="8" t="s">
        <v>26</v>
      </c>
      <c r="B21" s="16">
        <v>69930</v>
      </c>
      <c r="C21" s="17">
        <v>8</v>
      </c>
      <c r="D21" s="16">
        <v>77456</v>
      </c>
      <c r="E21" s="17">
        <v>6</v>
      </c>
      <c r="F21" s="16">
        <v>78223</v>
      </c>
      <c r="G21" s="18">
        <v>8</v>
      </c>
      <c r="H21" s="19">
        <v>0.04</v>
      </c>
      <c r="I21" s="22">
        <v>78285</v>
      </c>
      <c r="J21" s="18">
        <f t="shared" si="2"/>
        <v>8</v>
      </c>
      <c r="K21" s="19">
        <f t="shared" si="3"/>
        <v>4.3399298493040646E-2</v>
      </c>
      <c r="L21" s="21">
        <v>77258</v>
      </c>
      <c r="M21" s="18">
        <f t="shared" si="4"/>
        <v>7</v>
      </c>
      <c r="N21" s="19">
        <f t="shared" si="5"/>
        <v>4.2436696223717374E-2</v>
      </c>
      <c r="O21" s="109">
        <v>77299</v>
      </c>
      <c r="P21" s="106">
        <v>6</v>
      </c>
      <c r="Q21" s="117">
        <v>4.2783261510395972E-2</v>
      </c>
      <c r="R21" s="109">
        <v>74768</v>
      </c>
      <c r="S21" s="106">
        <f t="shared" si="6"/>
        <v>7</v>
      </c>
      <c r="T21" s="112">
        <f t="shared" si="7"/>
        <v>4.0920492153640117E-2</v>
      </c>
      <c r="U21" s="109">
        <v>75898</v>
      </c>
      <c r="V21" s="106">
        <f t="shared" si="8"/>
        <v>8</v>
      </c>
      <c r="W21" s="112">
        <f t="shared" si="9"/>
        <v>4.1131866059409203E-2</v>
      </c>
      <c r="X21" s="109">
        <v>77660</v>
      </c>
      <c r="Y21" s="8">
        <f t="shared" si="12"/>
        <v>8</v>
      </c>
      <c r="Z21" s="112">
        <f t="shared" si="1"/>
        <v>4.1336984784732037E-2</v>
      </c>
      <c r="AA21" s="109">
        <v>79470.39</v>
      </c>
      <c r="AB21" s="143">
        <f t="shared" si="10"/>
        <v>8</v>
      </c>
      <c r="AC21" s="151">
        <f t="shared" si="11"/>
        <v>4.1242592795067014E-2</v>
      </c>
    </row>
    <row r="22" spans="1:29" s="5" customFormat="1" ht="13.5" customHeight="1" x14ac:dyDescent="0.25">
      <c r="A22" s="8" t="s">
        <v>27</v>
      </c>
      <c r="B22" s="16">
        <v>5083</v>
      </c>
      <c r="C22" s="17">
        <v>30</v>
      </c>
      <c r="D22" s="16">
        <v>5867</v>
      </c>
      <c r="E22" s="17">
        <v>29</v>
      </c>
      <c r="F22" s="16">
        <v>5991</v>
      </c>
      <c r="G22" s="18">
        <v>29</v>
      </c>
      <c r="H22" s="19">
        <v>0</v>
      </c>
      <c r="I22" s="29">
        <v>5665</v>
      </c>
      <c r="J22" s="18">
        <f t="shared" si="2"/>
        <v>30</v>
      </c>
      <c r="K22" s="19">
        <f t="shared" si="3"/>
        <v>3.140538110277515E-3</v>
      </c>
      <c r="L22" s="21">
        <v>5764</v>
      </c>
      <c r="M22" s="18">
        <f t="shared" si="4"/>
        <v>30</v>
      </c>
      <c r="N22" s="19">
        <f t="shared" si="5"/>
        <v>3.1660814030068985E-3</v>
      </c>
      <c r="O22" s="109">
        <v>6932</v>
      </c>
      <c r="P22" s="106">
        <v>29</v>
      </c>
      <c r="Q22" s="117">
        <v>3.8367064100449533E-3</v>
      </c>
      <c r="R22" s="109">
        <v>5844</v>
      </c>
      <c r="S22" s="106">
        <f t="shared" si="6"/>
        <v>30</v>
      </c>
      <c r="T22" s="112">
        <f t="shared" si="7"/>
        <v>3.1984185232435381E-3</v>
      </c>
      <c r="U22" s="109">
        <v>6030</v>
      </c>
      <c r="V22" s="106">
        <f t="shared" si="8"/>
        <v>29</v>
      </c>
      <c r="W22" s="112">
        <f t="shared" si="9"/>
        <v>3.2678746783609252E-3</v>
      </c>
      <c r="X22" s="109">
        <v>6215</v>
      </c>
      <c r="Y22" s="8">
        <f t="shared" si="12"/>
        <v>29</v>
      </c>
      <c r="Z22" s="112">
        <f t="shared" si="1"/>
        <v>3.3081298021775639E-3</v>
      </c>
      <c r="AA22" s="109">
        <v>6387.36</v>
      </c>
      <c r="AB22" s="143">
        <f t="shared" si="10"/>
        <v>29</v>
      </c>
      <c r="AC22" s="151">
        <f t="shared" si="11"/>
        <v>3.3148357207697008E-3</v>
      </c>
    </row>
    <row r="23" spans="1:29" s="5" customFormat="1" ht="13.5" customHeight="1" x14ac:dyDescent="0.25">
      <c r="A23" s="8" t="s">
        <v>28</v>
      </c>
      <c r="B23" s="16">
        <v>25042</v>
      </c>
      <c r="C23" s="17">
        <v>24</v>
      </c>
      <c r="D23" s="16">
        <v>23496</v>
      </c>
      <c r="E23" s="17">
        <v>24</v>
      </c>
      <c r="F23" s="16">
        <v>23728</v>
      </c>
      <c r="G23" s="18">
        <v>24</v>
      </c>
      <c r="H23" s="19">
        <v>0.01</v>
      </c>
      <c r="I23" s="29">
        <v>23900</v>
      </c>
      <c r="J23" s="18">
        <f t="shared" si="2"/>
        <v>24</v>
      </c>
      <c r="K23" s="19">
        <f t="shared" si="3"/>
        <v>1.3249578258717141E-2</v>
      </c>
      <c r="L23" s="21">
        <v>21282</v>
      </c>
      <c r="M23" s="18">
        <f t="shared" si="4"/>
        <v>25</v>
      </c>
      <c r="N23" s="19">
        <f t="shared" si="5"/>
        <v>1.1689893202427621E-2</v>
      </c>
      <c r="O23" s="109">
        <v>19981</v>
      </c>
      <c r="P23" s="106">
        <v>26</v>
      </c>
      <c r="Q23" s="117">
        <v>1.1059035022952714E-2</v>
      </c>
      <c r="R23" s="109">
        <v>19284</v>
      </c>
      <c r="S23" s="106">
        <f t="shared" si="6"/>
        <v>26</v>
      </c>
      <c r="T23" s="112">
        <f t="shared" si="7"/>
        <v>1.0554124367253318E-2</v>
      </c>
      <c r="U23" s="109">
        <v>18542</v>
      </c>
      <c r="V23" s="106">
        <f t="shared" si="8"/>
        <v>26</v>
      </c>
      <c r="W23" s="112">
        <f t="shared" si="9"/>
        <v>1.0048579151935038E-2</v>
      </c>
      <c r="X23" s="109">
        <v>18309</v>
      </c>
      <c r="Y23" s="8">
        <f t="shared" si="12"/>
        <v>26</v>
      </c>
      <c r="Z23" s="112">
        <f t="shared" si="1"/>
        <v>9.7455428074125529E-3</v>
      </c>
      <c r="AA23" s="109">
        <v>18949.41</v>
      </c>
      <c r="AB23" s="143">
        <f t="shared" si="10"/>
        <v>26</v>
      </c>
      <c r="AC23" s="151">
        <f t="shared" si="11"/>
        <v>9.8341382285499143E-3</v>
      </c>
    </row>
    <row r="24" spans="1:29" s="5" customFormat="1" ht="13.5" customHeight="1" x14ac:dyDescent="0.25">
      <c r="A24" s="8" t="s">
        <v>29</v>
      </c>
      <c r="B24" s="16">
        <v>36560</v>
      </c>
      <c r="C24" s="17">
        <v>19</v>
      </c>
      <c r="D24" s="16">
        <v>38156</v>
      </c>
      <c r="E24" s="17">
        <v>18</v>
      </c>
      <c r="F24" s="16">
        <v>38296</v>
      </c>
      <c r="G24" s="18">
        <v>19</v>
      </c>
      <c r="H24" s="19">
        <v>0.02</v>
      </c>
      <c r="I24" s="29">
        <v>38119</v>
      </c>
      <c r="J24" s="18">
        <f t="shared" si="2"/>
        <v>20</v>
      </c>
      <c r="K24" s="19">
        <f t="shared" si="3"/>
        <v>2.1132245759164801E-2</v>
      </c>
      <c r="L24" s="21">
        <v>42514</v>
      </c>
      <c r="M24" s="18">
        <f t="shared" si="4"/>
        <v>18</v>
      </c>
      <c r="N24" s="19">
        <f t="shared" si="5"/>
        <v>2.3352322131754907E-2</v>
      </c>
      <c r="O24" s="109">
        <v>43170</v>
      </c>
      <c r="P24" s="106">
        <v>18</v>
      </c>
      <c r="Q24" s="117">
        <v>2.3893626041783127E-2</v>
      </c>
      <c r="R24" s="109">
        <v>56807</v>
      </c>
      <c r="S24" s="106">
        <f t="shared" si="6"/>
        <v>14</v>
      </c>
      <c r="T24" s="112">
        <f t="shared" si="7"/>
        <v>3.1090445080406513E-2</v>
      </c>
      <c r="U24" s="109">
        <v>52736</v>
      </c>
      <c r="V24" s="106">
        <f t="shared" si="8"/>
        <v>15</v>
      </c>
      <c r="W24" s="112">
        <f t="shared" si="9"/>
        <v>2.8579542129028482E-2</v>
      </c>
      <c r="X24" s="109">
        <v>48637</v>
      </c>
      <c r="Y24" s="8">
        <f t="shared" si="12"/>
        <v>14</v>
      </c>
      <c r="Z24" s="112">
        <f t="shared" si="1"/>
        <v>2.5888577504185065E-2</v>
      </c>
      <c r="AA24" s="109">
        <v>50786.400000000001</v>
      </c>
      <c r="AB24" s="143">
        <f t="shared" si="10"/>
        <v>14</v>
      </c>
      <c r="AC24" s="151">
        <f t="shared" si="11"/>
        <v>2.6356518632001068E-2</v>
      </c>
    </row>
    <row r="25" spans="1:29" s="5" customFormat="1" ht="13.5" customHeight="1" x14ac:dyDescent="0.25">
      <c r="A25" s="8" t="s">
        <v>30</v>
      </c>
      <c r="B25" s="16">
        <v>43113</v>
      </c>
      <c r="C25" s="17">
        <v>15</v>
      </c>
      <c r="D25" s="16">
        <v>45054</v>
      </c>
      <c r="E25" s="17">
        <v>13</v>
      </c>
      <c r="F25" s="16">
        <v>47048</v>
      </c>
      <c r="G25" s="18">
        <v>13</v>
      </c>
      <c r="H25" s="19">
        <v>0.03</v>
      </c>
      <c r="I25" s="29">
        <v>48738</v>
      </c>
      <c r="J25" s="18">
        <f t="shared" si="2"/>
        <v>14</v>
      </c>
      <c r="K25" s="19">
        <f t="shared" si="3"/>
        <v>2.7019160885914478E-2</v>
      </c>
      <c r="L25" s="21">
        <v>51190</v>
      </c>
      <c r="M25" s="18">
        <f t="shared" si="4"/>
        <v>14</v>
      </c>
      <c r="N25" s="19">
        <f t="shared" si="5"/>
        <v>2.8117922800125456E-2</v>
      </c>
      <c r="O25" s="109">
        <v>51317</v>
      </c>
      <c r="P25" s="106">
        <v>15</v>
      </c>
      <c r="Q25" s="117">
        <v>2.8402807680940115E-2</v>
      </c>
      <c r="R25" s="109">
        <v>54112</v>
      </c>
      <c r="S25" s="106">
        <f t="shared" si="6"/>
        <v>16</v>
      </c>
      <c r="T25" s="112">
        <f t="shared" si="7"/>
        <v>2.9615472814810802E-2</v>
      </c>
      <c r="U25" s="109">
        <v>55665</v>
      </c>
      <c r="V25" s="106">
        <f t="shared" si="8"/>
        <v>13</v>
      </c>
      <c r="W25" s="112">
        <f t="shared" si="9"/>
        <v>3.0166872963675106E-2</v>
      </c>
      <c r="X25" s="109">
        <v>56839</v>
      </c>
      <c r="Y25" s="8">
        <f t="shared" si="12"/>
        <v>12</v>
      </c>
      <c r="Z25" s="112">
        <f t="shared" si="1"/>
        <v>3.0254350736278447E-2</v>
      </c>
      <c r="AA25" s="109">
        <v>58502.51</v>
      </c>
      <c r="AB25" s="143">
        <f t="shared" si="10"/>
        <v>12</v>
      </c>
      <c r="AC25" s="151">
        <f t="shared" si="11"/>
        <v>3.0360933140246776E-2</v>
      </c>
    </row>
    <row r="26" spans="1:29" s="5" customFormat="1" ht="13.5" customHeight="1" x14ac:dyDescent="0.25">
      <c r="A26" s="8" t="s">
        <v>31</v>
      </c>
      <c r="B26" s="16">
        <v>37337</v>
      </c>
      <c r="C26" s="17">
        <v>17</v>
      </c>
      <c r="D26" s="16">
        <v>38424</v>
      </c>
      <c r="E26" s="17">
        <v>17</v>
      </c>
      <c r="F26" s="16">
        <v>39713</v>
      </c>
      <c r="G26" s="18">
        <v>17</v>
      </c>
      <c r="H26" s="19">
        <v>0.02</v>
      </c>
      <c r="I26" s="29">
        <v>39503</v>
      </c>
      <c r="J26" s="18">
        <f t="shared" si="2"/>
        <v>18</v>
      </c>
      <c r="K26" s="19">
        <f t="shared" si="3"/>
        <v>2.18995016717198E-2</v>
      </c>
      <c r="L26" s="21">
        <v>40742</v>
      </c>
      <c r="M26" s="18">
        <f t="shared" si="4"/>
        <v>20</v>
      </c>
      <c r="N26" s="19">
        <f t="shared" si="5"/>
        <v>2.2378988293078949E-2</v>
      </c>
      <c r="O26" s="109">
        <v>40283</v>
      </c>
      <c r="P26" s="106">
        <v>20</v>
      </c>
      <c r="Q26" s="117">
        <v>2.2295736341004162E-2</v>
      </c>
      <c r="R26" s="109">
        <v>40678</v>
      </c>
      <c r="S26" s="106">
        <f t="shared" si="6"/>
        <v>20</v>
      </c>
      <c r="T26" s="112">
        <f t="shared" si="7"/>
        <v>2.2263050768052812E-2</v>
      </c>
      <c r="U26" s="109">
        <v>40632</v>
      </c>
      <c r="V26" s="106">
        <f t="shared" si="8"/>
        <v>20</v>
      </c>
      <c r="W26" s="112">
        <f t="shared" si="9"/>
        <v>2.2019947583940481E-2</v>
      </c>
      <c r="X26" s="109">
        <v>40151</v>
      </c>
      <c r="Y26" s="8">
        <f t="shared" si="12"/>
        <v>20</v>
      </c>
      <c r="Z26" s="112">
        <f t="shared" si="1"/>
        <v>2.1371636313311564E-2</v>
      </c>
      <c r="AA26" s="109">
        <v>39688.300000000003</v>
      </c>
      <c r="AB26" s="143">
        <f t="shared" si="10"/>
        <v>19</v>
      </c>
      <c r="AC26" s="151">
        <f t="shared" si="11"/>
        <v>2.0596959391145035E-2</v>
      </c>
    </row>
    <row r="27" spans="1:29" s="5" customFormat="1" ht="13.5" customHeight="1" x14ac:dyDescent="0.25">
      <c r="A27" s="8" t="s">
        <v>32</v>
      </c>
      <c r="B27" s="16">
        <v>26626</v>
      </c>
      <c r="C27" s="17">
        <v>23</v>
      </c>
      <c r="D27" s="16">
        <v>28243</v>
      </c>
      <c r="E27" s="17">
        <v>22</v>
      </c>
      <c r="F27" s="16">
        <v>28001</v>
      </c>
      <c r="G27" s="18">
        <v>23</v>
      </c>
      <c r="H27" s="19">
        <v>0.02</v>
      </c>
      <c r="I27" s="29">
        <v>28888</v>
      </c>
      <c r="J27" s="18">
        <f t="shared" si="2"/>
        <v>23</v>
      </c>
      <c r="K27" s="19">
        <f t="shared" si="3"/>
        <v>1.6014804047607564E-2</v>
      </c>
      <c r="L27" s="21">
        <v>29093</v>
      </c>
      <c r="M27" s="18">
        <f t="shared" si="4"/>
        <v>23</v>
      </c>
      <c r="N27" s="19">
        <f t="shared" si="5"/>
        <v>1.5980361946162334E-2</v>
      </c>
      <c r="O27" s="109">
        <v>31683</v>
      </c>
      <c r="P27" s="106">
        <v>21</v>
      </c>
      <c r="Q27" s="117">
        <v>1.7535829369511577E-2</v>
      </c>
      <c r="R27" s="109">
        <v>31443</v>
      </c>
      <c r="S27" s="106">
        <f t="shared" si="6"/>
        <v>22</v>
      </c>
      <c r="T27" s="112">
        <f t="shared" si="7"/>
        <v>1.7208739498005915E-2</v>
      </c>
      <c r="U27" s="109">
        <v>33936</v>
      </c>
      <c r="V27" s="106">
        <f t="shared" si="8"/>
        <v>22</v>
      </c>
      <c r="W27" s="112">
        <f t="shared" si="9"/>
        <v>1.8391143463491931E-2</v>
      </c>
      <c r="X27" s="109">
        <v>35277</v>
      </c>
      <c r="Y27" s="8">
        <f t="shared" si="12"/>
        <v>22</v>
      </c>
      <c r="Z27" s="112">
        <f t="shared" si="1"/>
        <v>1.8777296062979551E-2</v>
      </c>
      <c r="AA27" s="109">
        <v>33080.449999999997</v>
      </c>
      <c r="AB27" s="143">
        <f t="shared" si="10"/>
        <v>22</v>
      </c>
      <c r="AC27" s="151">
        <f t="shared" si="11"/>
        <v>1.7167696406517882E-2</v>
      </c>
    </row>
    <row r="28" spans="1:29" s="5" customFormat="1" ht="13.5" customHeight="1" x14ac:dyDescent="0.25">
      <c r="A28" s="8" t="s">
        <v>33</v>
      </c>
      <c r="B28" s="16">
        <v>4777</v>
      </c>
      <c r="C28" s="17">
        <v>31</v>
      </c>
      <c r="D28" s="16">
        <v>4852</v>
      </c>
      <c r="E28" s="17">
        <v>31</v>
      </c>
      <c r="F28" s="16">
        <v>4734</v>
      </c>
      <c r="G28" s="18">
        <v>31</v>
      </c>
      <c r="H28" s="19">
        <v>0</v>
      </c>
      <c r="I28" s="29">
        <v>4915</v>
      </c>
      <c r="J28" s="18">
        <f t="shared" si="2"/>
        <v>31</v>
      </c>
      <c r="K28" s="19">
        <f t="shared" si="3"/>
        <v>2.7247563657571026E-3</v>
      </c>
      <c r="L28" s="21">
        <v>4910</v>
      </c>
      <c r="M28" s="18">
        <f t="shared" si="4"/>
        <v>31</v>
      </c>
      <c r="N28" s="19">
        <f t="shared" si="5"/>
        <v>2.6969916184531352E-3</v>
      </c>
      <c r="O28" s="109">
        <v>3342</v>
      </c>
      <c r="P28" s="106">
        <v>31</v>
      </c>
      <c r="Q28" s="117">
        <v>1.8497219882242116E-3</v>
      </c>
      <c r="R28" s="109">
        <v>3689</v>
      </c>
      <c r="S28" s="106">
        <f t="shared" si="6"/>
        <v>31</v>
      </c>
      <c r="T28" s="112">
        <f t="shared" si="7"/>
        <v>2.018988010308934E-3</v>
      </c>
      <c r="U28" s="109">
        <v>3763</v>
      </c>
      <c r="V28" s="106">
        <f t="shared" si="8"/>
        <v>31</v>
      </c>
      <c r="W28" s="112">
        <f t="shared" si="9"/>
        <v>2.0393055414050019E-3</v>
      </c>
      <c r="X28" s="109">
        <v>3733</v>
      </c>
      <c r="Y28" s="8">
        <f t="shared" si="12"/>
        <v>31</v>
      </c>
      <c r="Z28" s="112">
        <f t="shared" si="1"/>
        <v>1.9870070074865399E-3</v>
      </c>
      <c r="AA28" s="109">
        <v>4150.17</v>
      </c>
      <c r="AB28" s="143">
        <f t="shared" si="10"/>
        <v>31</v>
      </c>
      <c r="AC28" s="151">
        <f t="shared" si="11"/>
        <v>2.1538056040784912E-3</v>
      </c>
    </row>
    <row r="29" spans="1:29" s="5" customFormat="1" ht="13.5" customHeight="1" x14ac:dyDescent="0.25">
      <c r="A29" s="8" t="s">
        <v>34</v>
      </c>
      <c r="B29" s="16">
        <v>47577</v>
      </c>
      <c r="C29" s="17">
        <v>13</v>
      </c>
      <c r="D29" s="16">
        <v>44616</v>
      </c>
      <c r="E29" s="17">
        <v>14</v>
      </c>
      <c r="F29" s="16">
        <v>44211</v>
      </c>
      <c r="G29" s="18">
        <v>15</v>
      </c>
      <c r="H29" s="19">
        <v>0.03</v>
      </c>
      <c r="I29" s="29">
        <v>45099</v>
      </c>
      <c r="J29" s="18">
        <f t="shared" si="2"/>
        <v>15</v>
      </c>
      <c r="K29" s="19">
        <f t="shared" si="3"/>
        <v>2.5001787861501437E-2</v>
      </c>
      <c r="L29" s="21">
        <v>65341</v>
      </c>
      <c r="M29" s="18">
        <f t="shared" si="4"/>
        <v>10</v>
      </c>
      <c r="N29" s="19">
        <f t="shared" si="5"/>
        <v>3.5890861372982953E-2</v>
      </c>
      <c r="O29" s="109">
        <v>76586</v>
      </c>
      <c r="P29" s="106">
        <v>7</v>
      </c>
      <c r="Q29" s="117">
        <v>4.2388632013805945E-2</v>
      </c>
      <c r="R29" s="109">
        <v>79924</v>
      </c>
      <c r="S29" s="106">
        <f t="shared" si="6"/>
        <v>6</v>
      </c>
      <c r="T29" s="112">
        <f t="shared" si="7"/>
        <v>4.3742368592011728E-2</v>
      </c>
      <c r="U29" s="109">
        <v>87860</v>
      </c>
      <c r="V29" s="106">
        <f t="shared" si="8"/>
        <v>5</v>
      </c>
      <c r="W29" s="112">
        <f t="shared" si="9"/>
        <v>4.761450567840645E-2</v>
      </c>
      <c r="X29" s="109">
        <v>103211</v>
      </c>
      <c r="Y29" s="8">
        <f t="shared" si="12"/>
        <v>4</v>
      </c>
      <c r="Z29" s="112">
        <f t="shared" si="1"/>
        <v>5.4937310541037579E-2</v>
      </c>
      <c r="AA29" s="109">
        <v>114244.71</v>
      </c>
      <c r="AB29" s="143">
        <f t="shared" si="10"/>
        <v>3</v>
      </c>
      <c r="AC29" s="151">
        <f t="shared" si="11"/>
        <v>5.9289353601014429E-2</v>
      </c>
    </row>
    <row r="30" spans="1:29" s="5" customFormat="1" ht="13.5" customHeight="1" x14ac:dyDescent="0.25">
      <c r="A30" s="8" t="s">
        <v>35</v>
      </c>
      <c r="B30" s="16">
        <v>78042</v>
      </c>
      <c r="C30" s="17">
        <v>6</v>
      </c>
      <c r="D30" s="16">
        <v>80033</v>
      </c>
      <c r="E30" s="17">
        <v>5</v>
      </c>
      <c r="F30" s="16">
        <v>80101</v>
      </c>
      <c r="G30" s="18">
        <v>6</v>
      </c>
      <c r="H30" s="19">
        <v>0.05</v>
      </c>
      <c r="I30" s="29">
        <v>79840</v>
      </c>
      <c r="J30" s="18">
        <f t="shared" si="2"/>
        <v>7</v>
      </c>
      <c r="K30" s="19">
        <f t="shared" si="3"/>
        <v>4.4261352643346297E-2</v>
      </c>
      <c r="L30" s="21">
        <v>103441</v>
      </c>
      <c r="M30" s="18">
        <f t="shared" si="4"/>
        <v>4</v>
      </c>
      <c r="N30" s="19">
        <f t="shared" si="5"/>
        <v>5.6818637475440074E-2</v>
      </c>
      <c r="O30" s="109">
        <v>88680</v>
      </c>
      <c r="P30" s="106">
        <v>4</v>
      </c>
      <c r="Q30" s="117">
        <v>4.90823895618561E-2</v>
      </c>
      <c r="R30" s="109">
        <v>91938</v>
      </c>
      <c r="S30" s="106">
        <f t="shared" si="6"/>
        <v>4</v>
      </c>
      <c r="T30" s="112">
        <f t="shared" si="7"/>
        <v>5.0317625289179393E-2</v>
      </c>
      <c r="U30" s="109">
        <v>90074</v>
      </c>
      <c r="V30" s="106">
        <f t="shared" si="8"/>
        <v>4</v>
      </c>
      <c r="W30" s="112">
        <f t="shared" si="9"/>
        <v>4.8814352202103145E-2</v>
      </c>
      <c r="X30" s="109">
        <v>91337</v>
      </c>
      <c r="Y30" s="8">
        <f t="shared" si="12"/>
        <v>5</v>
      </c>
      <c r="Z30" s="112">
        <f t="shared" si="1"/>
        <v>4.861699947570268E-2</v>
      </c>
      <c r="AA30" s="109">
        <v>101220.79</v>
      </c>
      <c r="AB30" s="143">
        <f t="shared" si="10"/>
        <v>5</v>
      </c>
      <c r="AC30" s="151">
        <f t="shared" si="11"/>
        <v>5.2530355323095697E-2</v>
      </c>
    </row>
    <row r="31" spans="1:29" s="5" customFormat="1" ht="13.5" customHeight="1" x14ac:dyDescent="0.25">
      <c r="A31" s="8" t="s">
        <v>36</v>
      </c>
      <c r="B31" s="16">
        <v>74443</v>
      </c>
      <c r="C31" s="17">
        <v>7</v>
      </c>
      <c r="D31" s="16">
        <v>74270</v>
      </c>
      <c r="E31" s="17">
        <v>8</v>
      </c>
      <c r="F31" s="16">
        <v>78688</v>
      </c>
      <c r="G31" s="18">
        <v>7</v>
      </c>
      <c r="H31" s="19">
        <v>0.05</v>
      </c>
      <c r="I31" s="29">
        <v>84961</v>
      </c>
      <c r="J31" s="18">
        <f t="shared" si="2"/>
        <v>6</v>
      </c>
      <c r="K31" s="19">
        <f t="shared" si="3"/>
        <v>4.7100310394931677E-2</v>
      </c>
      <c r="L31" s="21">
        <v>76982</v>
      </c>
      <c r="M31" s="18">
        <f t="shared" si="4"/>
        <v>8</v>
      </c>
      <c r="N31" s="19">
        <f t="shared" si="5"/>
        <v>4.2285093436203514E-2</v>
      </c>
      <c r="O31" s="109">
        <v>76579</v>
      </c>
      <c r="P31" s="106">
        <v>8</v>
      </c>
      <c r="Q31" s="117">
        <v>4.2384757670922174E-2</v>
      </c>
      <c r="R31" s="109">
        <v>72964</v>
      </c>
      <c r="S31" s="106">
        <f t="shared" si="6"/>
        <v>8</v>
      </c>
      <c r="T31" s="112">
        <f t="shared" si="7"/>
        <v>3.9933163779935235E-2</v>
      </c>
      <c r="U31" s="109">
        <v>71727</v>
      </c>
      <c r="V31" s="106">
        <f t="shared" si="8"/>
        <v>10</v>
      </c>
      <c r="W31" s="112">
        <f t="shared" si="9"/>
        <v>3.8871450589518089E-2</v>
      </c>
      <c r="X31" s="109">
        <v>69084</v>
      </c>
      <c r="Y31" s="8">
        <f t="shared" si="12"/>
        <v>10</v>
      </c>
      <c r="Z31" s="112">
        <f t="shared" si="1"/>
        <v>3.6772138254808497E-2</v>
      </c>
      <c r="AA31" s="109">
        <v>71955.240000000005</v>
      </c>
      <c r="AB31" s="143">
        <f t="shared" si="10"/>
        <v>10</v>
      </c>
      <c r="AC31" s="151">
        <f t="shared" si="11"/>
        <v>3.7342470104793975E-2</v>
      </c>
    </row>
    <row r="32" spans="1:29" s="5" customFormat="1" ht="13.5" customHeight="1" x14ac:dyDescent="0.25">
      <c r="A32" s="8" t="s">
        <v>37</v>
      </c>
      <c r="B32" s="16">
        <v>62891</v>
      </c>
      <c r="C32" s="17">
        <v>10</v>
      </c>
      <c r="D32" s="16">
        <v>63655</v>
      </c>
      <c r="E32" s="17">
        <v>9</v>
      </c>
      <c r="F32" s="16">
        <v>63350</v>
      </c>
      <c r="G32" s="18">
        <v>10</v>
      </c>
      <c r="H32" s="19">
        <v>0.04</v>
      </c>
      <c r="I32" s="29">
        <v>68478</v>
      </c>
      <c r="J32" s="18">
        <f t="shared" si="2"/>
        <v>9</v>
      </c>
      <c r="K32" s="19">
        <f t="shared" si="3"/>
        <v>3.7962536401691734E-2</v>
      </c>
      <c r="L32" s="21">
        <v>70382</v>
      </c>
      <c r="M32" s="18">
        <f t="shared" si="4"/>
        <v>9</v>
      </c>
      <c r="N32" s="19">
        <f t="shared" si="5"/>
        <v>3.8659809386958975E-2</v>
      </c>
      <c r="O32" s="109">
        <v>67452</v>
      </c>
      <c r="P32" s="106">
        <v>10</v>
      </c>
      <c r="Q32" s="117">
        <v>3.7333168028036962E-2</v>
      </c>
      <c r="R32" s="109">
        <v>67224</v>
      </c>
      <c r="S32" s="106">
        <f t="shared" si="6"/>
        <v>10</v>
      </c>
      <c r="T32" s="112">
        <f t="shared" si="7"/>
        <v>3.6791664409056055E-2</v>
      </c>
      <c r="U32" s="109">
        <v>67246</v>
      </c>
      <c r="V32" s="106">
        <f t="shared" si="8"/>
        <v>11</v>
      </c>
      <c r="W32" s="112">
        <f t="shared" si="9"/>
        <v>3.644303492886547E-2</v>
      </c>
      <c r="X32" s="109">
        <v>68255</v>
      </c>
      <c r="Y32" s="8">
        <f t="shared" si="12"/>
        <v>11</v>
      </c>
      <c r="Z32" s="112">
        <f t="shared" si="1"/>
        <v>3.6330876854003158E-2</v>
      </c>
      <c r="AA32" s="109">
        <v>70164.23</v>
      </c>
      <c r="AB32" s="143">
        <f t="shared" si="10"/>
        <v>11</v>
      </c>
      <c r="AC32" s="151">
        <f t="shared" si="11"/>
        <v>3.6412993149642588E-2</v>
      </c>
    </row>
    <row r="33" spans="1:29" s="5" customFormat="1" ht="13.5" customHeight="1" x14ac:dyDescent="0.25">
      <c r="A33" s="8" t="s">
        <v>38</v>
      </c>
      <c r="B33" s="16">
        <v>55126</v>
      </c>
      <c r="C33" s="17">
        <v>12</v>
      </c>
      <c r="D33" s="16">
        <v>58180</v>
      </c>
      <c r="E33" s="17">
        <v>12</v>
      </c>
      <c r="F33" s="16">
        <v>54933</v>
      </c>
      <c r="G33" s="18">
        <v>12</v>
      </c>
      <c r="H33" s="19">
        <v>0.03</v>
      </c>
      <c r="I33" s="29">
        <v>58398</v>
      </c>
      <c r="J33" s="18">
        <f t="shared" si="2"/>
        <v>12</v>
      </c>
      <c r="K33" s="19">
        <f t="shared" si="3"/>
        <v>3.2374429755337393E-2</v>
      </c>
      <c r="L33" s="21">
        <v>54146</v>
      </c>
      <c r="M33" s="18">
        <f t="shared" si="4"/>
        <v>13</v>
      </c>
      <c r="N33" s="19">
        <f t="shared" si="5"/>
        <v>2.9741610625817406E-2</v>
      </c>
      <c r="O33" s="109">
        <v>53807</v>
      </c>
      <c r="P33" s="106">
        <v>14</v>
      </c>
      <c r="Q33" s="117">
        <v>2.9780966792453664E-2</v>
      </c>
      <c r="R33" s="109">
        <v>55942</v>
      </c>
      <c r="S33" s="106">
        <f t="shared" si="6"/>
        <v>15</v>
      </c>
      <c r="T33" s="112">
        <f t="shared" si="7"/>
        <v>3.0617030976606775E-2</v>
      </c>
      <c r="U33" s="109">
        <v>52774</v>
      </c>
      <c r="V33" s="106">
        <f t="shared" si="8"/>
        <v>14</v>
      </c>
      <c r="W33" s="112">
        <f t="shared" si="9"/>
        <v>2.8600135700799247E-2</v>
      </c>
      <c r="X33" s="109">
        <v>44815</v>
      </c>
      <c r="Y33" s="8">
        <f t="shared" si="12"/>
        <v>16</v>
      </c>
      <c r="Z33" s="112">
        <f t="shared" si="1"/>
        <v>2.3854197439193488E-2</v>
      </c>
      <c r="AA33" s="109">
        <v>45748.6</v>
      </c>
      <c r="AB33" s="143">
        <f t="shared" si="10"/>
        <v>15</v>
      </c>
      <c r="AC33" s="151">
        <f t="shared" si="11"/>
        <v>2.3742061423687524E-2</v>
      </c>
    </row>
    <row r="34" spans="1:29" s="5" customFormat="1" ht="13.5" customHeight="1" x14ac:dyDescent="0.25">
      <c r="A34" s="8" t="s">
        <v>39</v>
      </c>
      <c r="B34" s="16">
        <v>12475</v>
      </c>
      <c r="C34" s="17">
        <v>27</v>
      </c>
      <c r="D34" s="16">
        <v>12383</v>
      </c>
      <c r="E34" s="17">
        <v>27</v>
      </c>
      <c r="F34" s="16">
        <v>12235</v>
      </c>
      <c r="G34" s="18">
        <v>27</v>
      </c>
      <c r="H34" s="19">
        <v>0.01</v>
      </c>
      <c r="I34" s="29">
        <v>12242</v>
      </c>
      <c r="J34" s="18">
        <f t="shared" si="2"/>
        <v>27</v>
      </c>
      <c r="K34" s="19">
        <f t="shared" si="3"/>
        <v>6.7866668218918517E-3</v>
      </c>
      <c r="L34" s="21">
        <v>12459</v>
      </c>
      <c r="M34" s="18">
        <f t="shared" si="4"/>
        <v>27</v>
      </c>
      <c r="N34" s="19">
        <f t="shared" si="5"/>
        <v>6.84354757114208E-3</v>
      </c>
      <c r="O34" s="109">
        <v>12348</v>
      </c>
      <c r="P34" s="106">
        <v>27</v>
      </c>
      <c r="Q34" s="117">
        <v>6.8343408469756324E-3</v>
      </c>
      <c r="R34" s="109">
        <v>12610</v>
      </c>
      <c r="S34" s="106">
        <f t="shared" si="6"/>
        <v>27</v>
      </c>
      <c r="T34" s="112">
        <f t="shared" si="7"/>
        <v>6.9014472241788177E-3</v>
      </c>
      <c r="U34" s="109">
        <v>12517</v>
      </c>
      <c r="V34" s="106">
        <f t="shared" si="8"/>
        <v>27</v>
      </c>
      <c r="W34" s="112">
        <f t="shared" si="9"/>
        <v>6.783414154070265E-3</v>
      </c>
      <c r="X34" s="109">
        <v>10960</v>
      </c>
      <c r="Y34" s="8">
        <f t="shared" si="12"/>
        <v>27</v>
      </c>
      <c r="Z34" s="112">
        <f t="shared" si="1"/>
        <v>5.8338057332045215E-3</v>
      </c>
      <c r="AA34" s="109">
        <v>10675.7</v>
      </c>
      <c r="AB34" s="143">
        <f t="shared" si="10"/>
        <v>27</v>
      </c>
      <c r="AC34" s="151">
        <f t="shared" si="11"/>
        <v>5.540347139384832E-3</v>
      </c>
    </row>
    <row r="35" spans="1:29" s="5" customFormat="1" ht="13.5" customHeight="1" x14ac:dyDescent="0.25">
      <c r="A35" s="8" t="s">
        <v>40</v>
      </c>
      <c r="B35" s="16">
        <v>242543</v>
      </c>
      <c r="C35" s="17">
        <v>1</v>
      </c>
      <c r="D35" s="16">
        <v>251238</v>
      </c>
      <c r="E35" s="17">
        <v>1</v>
      </c>
      <c r="F35" s="16">
        <v>261581</v>
      </c>
      <c r="G35" s="18">
        <v>1</v>
      </c>
      <c r="H35" s="19">
        <v>0.15</v>
      </c>
      <c r="I35" s="29">
        <v>269832</v>
      </c>
      <c r="J35" s="18">
        <f t="shared" si="2"/>
        <v>1</v>
      </c>
      <c r="K35" s="19">
        <f t="shared" si="3"/>
        <v>0.14958829291657588</v>
      </c>
      <c r="L35" s="21">
        <v>258565</v>
      </c>
      <c r="M35" s="18">
        <f t="shared" si="4"/>
        <v>1</v>
      </c>
      <c r="N35" s="19">
        <f t="shared" si="5"/>
        <v>0.14202599548377492</v>
      </c>
      <c r="O35" s="109">
        <v>248653</v>
      </c>
      <c r="P35" s="106">
        <v>1</v>
      </c>
      <c r="Q35" s="117">
        <v>0.13762385443983091</v>
      </c>
      <c r="R35" s="109">
        <v>243779</v>
      </c>
      <c r="S35" s="106">
        <f t="shared" si="6"/>
        <v>1</v>
      </c>
      <c r="T35" s="112">
        <f t="shared" si="7"/>
        <v>0.13342013504068898</v>
      </c>
      <c r="U35" s="109">
        <v>249222</v>
      </c>
      <c r="V35" s="106">
        <f t="shared" si="8"/>
        <v>1</v>
      </c>
      <c r="W35" s="112">
        <f t="shared" si="9"/>
        <v>0.13506239852246543</v>
      </c>
      <c r="X35" s="109">
        <v>252402</v>
      </c>
      <c r="Y35" s="8">
        <f t="shared" si="12"/>
        <v>1</v>
      </c>
      <c r="Z35" s="112">
        <f t="shared" si="1"/>
        <v>0.13434892652119412</v>
      </c>
      <c r="AA35" s="109">
        <v>258227.56</v>
      </c>
      <c r="AB35" s="143">
        <f t="shared" si="10"/>
        <v>1</v>
      </c>
      <c r="AC35" s="151">
        <f t="shared" si="11"/>
        <v>0.13401185152789277</v>
      </c>
    </row>
    <row r="36" spans="1:29" s="5" customFormat="1" ht="13.5" customHeight="1" x14ac:dyDescent="0.25">
      <c r="A36" s="8" t="s">
        <v>41</v>
      </c>
      <c r="B36" s="16">
        <v>27869</v>
      </c>
      <c r="C36" s="17">
        <v>22</v>
      </c>
      <c r="D36" s="16">
        <v>27016</v>
      </c>
      <c r="E36" s="17">
        <v>23</v>
      </c>
      <c r="F36" s="16">
        <v>30944</v>
      </c>
      <c r="G36" s="18">
        <v>22</v>
      </c>
      <c r="H36" s="19">
        <v>0.02</v>
      </c>
      <c r="I36" s="29">
        <v>29004</v>
      </c>
      <c r="J36" s="18">
        <f t="shared" si="2"/>
        <v>22</v>
      </c>
      <c r="K36" s="19">
        <f t="shared" si="3"/>
        <v>1.6079111624093388E-2</v>
      </c>
      <c r="L36" s="21">
        <v>30246</v>
      </c>
      <c r="M36" s="18">
        <f t="shared" si="4"/>
        <v>22</v>
      </c>
      <c r="N36" s="19">
        <f t="shared" si="5"/>
        <v>1.6613688083856114E-2</v>
      </c>
      <c r="O36" s="109">
        <v>31408</v>
      </c>
      <c r="P36" s="106">
        <v>23</v>
      </c>
      <c r="Q36" s="117">
        <v>1.7383623041934779E-2</v>
      </c>
      <c r="R36" s="109">
        <v>31798</v>
      </c>
      <c r="S36" s="106">
        <f t="shared" si="6"/>
        <v>21</v>
      </c>
      <c r="T36" s="112">
        <f t="shared" si="7"/>
        <v>1.7403030835403493E-2</v>
      </c>
      <c r="U36" s="109">
        <v>34087</v>
      </c>
      <c r="V36" s="106">
        <f t="shared" si="8"/>
        <v>21</v>
      </c>
      <c r="W36" s="112">
        <f t="shared" si="9"/>
        <v>1.8472975814475764E-2</v>
      </c>
      <c r="X36" s="109">
        <v>32510</v>
      </c>
      <c r="Y36" s="8">
        <f t="shared" si="12"/>
        <v>23</v>
      </c>
      <c r="Z36" s="112">
        <f t="shared" si="1"/>
        <v>1.730447302796341E-2</v>
      </c>
      <c r="AA36" s="109">
        <v>28767.43</v>
      </c>
      <c r="AB36" s="143">
        <f t="shared" si="10"/>
        <v>24</v>
      </c>
      <c r="AC36" s="151">
        <f t="shared" si="11"/>
        <v>1.49293768565952E-2</v>
      </c>
    </row>
    <row r="37" spans="1:29" s="5" customFormat="1" ht="13.5" customHeight="1" x14ac:dyDescent="0.25">
      <c r="A37" s="8" t="s">
        <v>42</v>
      </c>
      <c r="B37" s="16">
        <v>45936</v>
      </c>
      <c r="C37" s="17">
        <v>14</v>
      </c>
      <c r="D37" s="16">
        <v>43714</v>
      </c>
      <c r="E37" s="17">
        <v>15</v>
      </c>
      <c r="F37" s="16">
        <v>46819</v>
      </c>
      <c r="G37" s="18">
        <v>14</v>
      </c>
      <c r="H37" s="19">
        <v>0.03</v>
      </c>
      <c r="I37" s="29">
        <v>52773</v>
      </c>
      <c r="J37" s="18">
        <f t="shared" si="2"/>
        <v>13</v>
      </c>
      <c r="K37" s="19">
        <f t="shared" si="3"/>
        <v>2.9256066671434298E-2</v>
      </c>
      <c r="L37" s="21">
        <v>45172</v>
      </c>
      <c r="M37" s="18">
        <f t="shared" si="4"/>
        <v>16</v>
      </c>
      <c r="N37" s="19">
        <f t="shared" si="5"/>
        <v>2.4812322889768843E-2</v>
      </c>
      <c r="O37" s="110">
        <v>44533</v>
      </c>
      <c r="P37" s="107">
        <v>16</v>
      </c>
      <c r="Q37" s="121">
        <v>2.4648015949009221E-2</v>
      </c>
      <c r="R37" s="110">
        <v>47991</v>
      </c>
      <c r="S37" s="107">
        <f t="shared" si="6"/>
        <v>17</v>
      </c>
      <c r="T37" s="113">
        <f t="shared" si="7"/>
        <v>2.6265452318442954E-2</v>
      </c>
      <c r="U37" s="110">
        <v>47271</v>
      </c>
      <c r="V37" s="107">
        <f t="shared" si="8"/>
        <v>16</v>
      </c>
      <c r="W37" s="113">
        <f t="shared" si="9"/>
        <v>2.5617861346732884E-2</v>
      </c>
      <c r="X37" s="110">
        <v>48149</v>
      </c>
      <c r="Y37" s="147">
        <f t="shared" si="12"/>
        <v>15</v>
      </c>
      <c r="Z37" s="113">
        <f t="shared" si="1"/>
        <v>2.5628824110224862E-2</v>
      </c>
      <c r="AA37" s="110">
        <v>45501.43</v>
      </c>
      <c r="AB37" s="149">
        <f t="shared" si="10"/>
        <v>16</v>
      </c>
      <c r="AC37" s="152">
        <f t="shared" si="11"/>
        <v>2.3613788092436014E-2</v>
      </c>
    </row>
    <row r="38" spans="1:29" s="5" customFormat="1" ht="13.5" customHeight="1" x14ac:dyDescent="0.25">
      <c r="A38" s="167" t="s">
        <v>43</v>
      </c>
      <c r="B38" s="168">
        <v>1667139</v>
      </c>
      <c r="C38" s="169"/>
      <c r="D38" s="168">
        <v>1704988</v>
      </c>
      <c r="E38" s="169"/>
      <c r="F38" s="168">
        <v>1744737</v>
      </c>
      <c r="G38" s="170"/>
      <c r="H38" s="171">
        <f>SUM(H6:H37)</f>
        <v>1.0000000000000002</v>
      </c>
      <c r="I38" s="168">
        <f>SUM(I6:I37)</f>
        <v>1803831</v>
      </c>
      <c r="J38" s="170"/>
      <c r="K38" s="171">
        <f>SUM(K6:K37)</f>
        <v>1</v>
      </c>
      <c r="L38" s="168">
        <f>SUM(L6:L37)</f>
        <v>1820547</v>
      </c>
      <c r="M38" s="170"/>
      <c r="N38" s="171">
        <f>SUM(N6:N37)</f>
        <v>1</v>
      </c>
      <c r="O38" s="172">
        <v>1806758</v>
      </c>
      <c r="P38" s="173"/>
      <c r="Q38" s="174">
        <v>1.0000005534775549</v>
      </c>
      <c r="R38" s="175">
        <f>SUM(R6:R37)</f>
        <v>1827153</v>
      </c>
      <c r="S38" s="176"/>
      <c r="T38" s="177">
        <f>SUM(T6:T37)</f>
        <v>0.99999999999999989</v>
      </c>
      <c r="U38" s="175">
        <f>SUM(U6:U37)</f>
        <v>1845236</v>
      </c>
      <c r="V38" s="176"/>
      <c r="W38" s="177">
        <f>SUM(W6:W37)</f>
        <v>0.99999999999999978</v>
      </c>
      <c r="X38" s="175">
        <f>SUM(X6:X37)</f>
        <v>1878705</v>
      </c>
      <c r="Y38" s="176"/>
      <c r="Z38" s="177">
        <f>SUM(Z6:Z37)</f>
        <v>0.99999999999999978</v>
      </c>
      <c r="AA38" s="175">
        <f>SUM(AA6:AA37)</f>
        <v>1926900.92</v>
      </c>
      <c r="AB38" s="176"/>
      <c r="AC38" s="177">
        <f>SUM(AC6:AC37)</f>
        <v>1</v>
      </c>
    </row>
    <row r="39" spans="1:29" s="5" customFormat="1" x14ac:dyDescent="0.25"/>
    <row r="40" spans="1:29" s="5" customFormat="1" x14ac:dyDescent="0.25">
      <c r="A40" s="3" t="s">
        <v>94</v>
      </c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</sheetData>
  <pageMargins left="0.79" right="0.79" top="0.98" bottom="0.98" header="0" footer="0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zoomScale="90" zoomScaleNormal="90" workbookViewId="0">
      <selection activeCell="F48" sqref="F48"/>
    </sheetView>
  </sheetViews>
  <sheetFormatPr baseColWidth="10" defaultColWidth="8.85546875" defaultRowHeight="15" x14ac:dyDescent="0.25"/>
  <cols>
    <col min="1" max="1" width="18.85546875" style="6" customWidth="1"/>
    <col min="2" max="2" width="9.8554687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15" width="9.85546875" style="6" customWidth="1"/>
    <col min="16" max="17" width="8.85546875" style="6" customWidth="1"/>
    <col min="18" max="18" width="9.85546875" style="6" customWidth="1"/>
    <col min="19" max="20" width="8.85546875" style="6" customWidth="1"/>
    <col min="21" max="21" width="9.85546875" style="6" customWidth="1"/>
    <col min="22" max="23" width="8.85546875" style="6" customWidth="1"/>
    <col min="24" max="24" width="9.85546875" style="6" bestFit="1" customWidth="1"/>
    <col min="25" max="26" width="8.85546875" style="6"/>
    <col min="27" max="27" width="9.85546875" style="6" bestFit="1" customWidth="1"/>
    <col min="28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110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59">
        <v>2015</v>
      </c>
      <c r="V5" s="161" t="s">
        <v>100</v>
      </c>
      <c r="W5" s="160" t="s">
        <v>101</v>
      </c>
      <c r="X5" s="159">
        <v>2016</v>
      </c>
      <c r="Y5" s="161" t="s">
        <v>103</v>
      </c>
      <c r="Z5" s="160" t="s">
        <v>104</v>
      </c>
      <c r="AA5" s="159">
        <v>2017</v>
      </c>
      <c r="AB5" s="161" t="s">
        <v>108</v>
      </c>
      <c r="AC5" s="160" t="s">
        <v>109</v>
      </c>
    </row>
    <row r="6" spans="1:29" s="5" customFormat="1" ht="13.5" customHeight="1" x14ac:dyDescent="0.25">
      <c r="A6" s="8" t="s">
        <v>44</v>
      </c>
      <c r="B6" s="16">
        <v>11364</v>
      </c>
      <c r="C6" s="17">
        <v>19</v>
      </c>
      <c r="D6" s="16">
        <v>10314</v>
      </c>
      <c r="E6" s="17">
        <v>19</v>
      </c>
      <c r="F6" s="16">
        <v>11287</v>
      </c>
      <c r="G6" s="18">
        <v>19</v>
      </c>
      <c r="H6" s="39">
        <v>9.5999999999999992E-3</v>
      </c>
      <c r="I6" s="20">
        <v>11982</v>
      </c>
      <c r="J6" s="18">
        <f>_xlfn.RANK.EQ(I6,$I$6:$I$37)</f>
        <v>19</v>
      </c>
      <c r="K6" s="19">
        <f>I6/$I$38</f>
        <v>9.9683860232945096E-3</v>
      </c>
      <c r="L6" s="21">
        <v>12505</v>
      </c>
      <c r="M6" s="18">
        <f>_xlfn.RANK.EQ(L6,$L$6:$L$37)</f>
        <v>18</v>
      </c>
      <c r="N6" s="19">
        <f>L6/$L$38</f>
        <v>1.0095880590074147E-2</v>
      </c>
      <c r="O6" s="109">
        <v>13439</v>
      </c>
      <c r="P6" s="106">
        <v>16</v>
      </c>
      <c r="Q6" s="117">
        <v>1.0469185274743081E-2</v>
      </c>
      <c r="R6" s="108">
        <v>12940</v>
      </c>
      <c r="S6" s="105">
        <f>_xlfn.RANK.EQ(R6,$R$6:$R$37)</f>
        <v>16</v>
      </c>
      <c r="T6" s="111">
        <f>R6/$R$38</f>
        <v>1.0026406486325655E-2</v>
      </c>
      <c r="U6" s="109">
        <v>13942</v>
      </c>
      <c r="V6" s="106">
        <f>_xlfn.RANK.EQ(U6,$U$6:$U$37)</f>
        <v>15</v>
      </c>
      <c r="W6" s="112">
        <f>U6/$U$38</f>
        <v>1.054191587336393E-2</v>
      </c>
      <c r="X6" s="109">
        <v>14979</v>
      </c>
      <c r="Y6" s="106">
        <f t="shared" ref="Y6:Y37" si="0">_xlfn.RANK.EQ(X6,$X$6:$X$37)</f>
        <v>15</v>
      </c>
      <c r="Z6" s="112">
        <f t="shared" ref="Z6:Z37" si="1">X6/$X$38</f>
        <v>1.0884327048631775E-2</v>
      </c>
      <c r="AA6" s="109">
        <v>15207.82</v>
      </c>
      <c r="AB6" s="106">
        <f>_xlfn.RANK.EQ(AA6,$AA$6:$AA$37)</f>
        <v>15</v>
      </c>
      <c r="AC6" s="112">
        <f t="shared" ref="AC6:AC37" si="2">AA6/$X$38</f>
        <v>1.1050596607031395E-2</v>
      </c>
    </row>
    <row r="7" spans="1:29" s="5" customFormat="1" ht="13.5" customHeight="1" x14ac:dyDescent="0.25">
      <c r="A7" s="8" t="s">
        <v>12</v>
      </c>
      <c r="B7" s="16">
        <v>1316</v>
      </c>
      <c r="C7" s="17">
        <v>31</v>
      </c>
      <c r="D7" s="16">
        <v>1198</v>
      </c>
      <c r="E7" s="17">
        <v>31</v>
      </c>
      <c r="F7" s="16">
        <v>953</v>
      </c>
      <c r="G7" s="18">
        <v>31</v>
      </c>
      <c r="H7" s="39">
        <v>8.0000000000000004E-4</v>
      </c>
      <c r="I7" s="16">
        <v>909</v>
      </c>
      <c r="J7" s="18">
        <f t="shared" ref="J7:J37" si="3">_xlfn.RANK.EQ(I7,$I$6:$I$37)</f>
        <v>32</v>
      </c>
      <c r="K7" s="19">
        <f t="shared" ref="K7:K37" si="4">I7/$I$38</f>
        <v>7.5623960066555735E-4</v>
      </c>
      <c r="L7" s="33">
        <v>903</v>
      </c>
      <c r="M7" s="18">
        <f t="shared" ref="M7:M37" si="5">_xlfn.RANK.EQ(L7,$L$6:$L$37)</f>
        <v>32</v>
      </c>
      <c r="N7" s="19">
        <f t="shared" ref="N7:N37" si="6">L7/$L$38</f>
        <v>7.2903479990699355E-4</v>
      </c>
      <c r="O7" s="109">
        <v>864</v>
      </c>
      <c r="P7" s="106">
        <v>31</v>
      </c>
      <c r="Q7" s="117">
        <v>6.730691329249216E-4</v>
      </c>
      <c r="R7" s="109">
        <v>873</v>
      </c>
      <c r="S7" s="106">
        <f t="shared" ref="S7:S37" si="7">_xlfn.RANK.EQ(R7,$R$6:$R$37)</f>
        <v>32</v>
      </c>
      <c r="T7" s="112">
        <f t="shared" ref="T7:T37" si="8">R7/$R$38</f>
        <v>6.764337606307803E-4</v>
      </c>
      <c r="U7" s="109">
        <v>870</v>
      </c>
      <c r="V7" s="106">
        <f t="shared" ref="V7:V37" si="9">_xlfn.RANK.EQ(U7,$U$6:$U$37)</f>
        <v>32</v>
      </c>
      <c r="W7" s="112">
        <f t="shared" ref="W7:W37" si="10">U7/$U$38</f>
        <v>6.5783006812699903E-4</v>
      </c>
      <c r="X7" s="109">
        <v>827</v>
      </c>
      <c r="Y7" s="106">
        <f t="shared" si="0"/>
        <v>32</v>
      </c>
      <c r="Z7" s="112">
        <f t="shared" si="1"/>
        <v>6.0093053402887229E-4</v>
      </c>
      <c r="AA7" s="109">
        <v>843.26</v>
      </c>
      <c r="AB7" s="106">
        <f t="shared" ref="AB7:AB37" si="11">_xlfn.RANK.EQ(AA7,$AA$6:$AA$37)</f>
        <v>32</v>
      </c>
      <c r="AC7" s="112">
        <f t="shared" si="2"/>
        <v>6.1274568576201547E-4</v>
      </c>
    </row>
    <row r="8" spans="1:29" s="5" customFormat="1" ht="13.5" customHeight="1" x14ac:dyDescent="0.25">
      <c r="A8" s="8" t="s">
        <v>13</v>
      </c>
      <c r="B8" s="16">
        <v>1033</v>
      </c>
      <c r="C8" s="17">
        <v>32</v>
      </c>
      <c r="D8" s="16">
        <v>867</v>
      </c>
      <c r="E8" s="17">
        <v>32</v>
      </c>
      <c r="F8" s="16">
        <v>881</v>
      </c>
      <c r="G8" s="18">
        <v>32</v>
      </c>
      <c r="H8" s="39">
        <v>8.0000000000000004E-4</v>
      </c>
      <c r="I8" s="20">
        <v>1002</v>
      </c>
      <c r="J8" s="18">
        <f t="shared" si="3"/>
        <v>31</v>
      </c>
      <c r="K8" s="19">
        <f t="shared" si="4"/>
        <v>8.3361064891846923E-4</v>
      </c>
      <c r="L8" s="21">
        <v>1003</v>
      </c>
      <c r="M8" s="18">
        <f t="shared" si="5"/>
        <v>31</v>
      </c>
      <c r="N8" s="19">
        <f t="shared" si="6"/>
        <v>8.0976955072725862E-4</v>
      </c>
      <c r="O8" s="109">
        <v>853</v>
      </c>
      <c r="P8" s="106">
        <v>32</v>
      </c>
      <c r="Q8" s="117">
        <v>6.644999657233312E-4</v>
      </c>
      <c r="R8" s="109">
        <v>943</v>
      </c>
      <c r="S8" s="106">
        <f t="shared" si="7"/>
        <v>31</v>
      </c>
      <c r="T8" s="112">
        <f t="shared" si="8"/>
        <v>7.3067243559544765E-4</v>
      </c>
      <c r="U8" s="109">
        <v>944</v>
      </c>
      <c r="V8" s="106">
        <f t="shared" si="9"/>
        <v>31</v>
      </c>
      <c r="W8" s="112">
        <f t="shared" si="10"/>
        <v>7.1378343024354831E-4</v>
      </c>
      <c r="X8" s="109">
        <v>1334</v>
      </c>
      <c r="Y8" s="106">
        <f t="shared" si="0"/>
        <v>31</v>
      </c>
      <c r="Z8" s="112">
        <f t="shared" si="1"/>
        <v>9.6933655670437195E-4</v>
      </c>
      <c r="AA8" s="109">
        <v>1341.49</v>
      </c>
      <c r="AB8" s="106">
        <f t="shared" si="11"/>
        <v>31</v>
      </c>
      <c r="AC8" s="112">
        <f t="shared" si="2"/>
        <v>9.7477908354823685E-4</v>
      </c>
    </row>
    <row r="9" spans="1:29" s="5" customFormat="1" ht="13.5" customHeight="1" x14ac:dyDescent="0.25">
      <c r="A9" s="8" t="s">
        <v>14</v>
      </c>
      <c r="B9" s="16">
        <v>5153</v>
      </c>
      <c r="C9" s="17">
        <v>26</v>
      </c>
      <c r="D9" s="16">
        <v>5291</v>
      </c>
      <c r="E9" s="17">
        <v>26</v>
      </c>
      <c r="F9" s="16">
        <v>4887</v>
      </c>
      <c r="G9" s="18">
        <v>26</v>
      </c>
      <c r="H9" s="39">
        <v>4.1999999999999997E-3</v>
      </c>
      <c r="I9" s="16">
        <v>4934</v>
      </c>
      <c r="J9" s="18">
        <f t="shared" si="3"/>
        <v>26</v>
      </c>
      <c r="K9" s="19">
        <f t="shared" si="4"/>
        <v>4.1048252911813641E-3</v>
      </c>
      <c r="L9" s="16">
        <v>5206</v>
      </c>
      <c r="M9" s="18">
        <f t="shared" si="5"/>
        <v>24</v>
      </c>
      <c r="N9" s="19">
        <f t="shared" si="6"/>
        <v>4.2030511277029994E-3</v>
      </c>
      <c r="O9" s="109">
        <v>5671</v>
      </c>
      <c r="P9" s="106">
        <v>24</v>
      </c>
      <c r="Q9" s="117">
        <v>4.4177952000199429E-3</v>
      </c>
      <c r="R9" s="109">
        <v>4613</v>
      </c>
      <c r="S9" s="106">
        <f t="shared" si="7"/>
        <v>26</v>
      </c>
      <c r="T9" s="112">
        <f t="shared" si="8"/>
        <v>3.57432868017158E-3</v>
      </c>
      <c r="U9" s="109">
        <v>5095</v>
      </c>
      <c r="V9" s="106">
        <f t="shared" si="9"/>
        <v>26</v>
      </c>
      <c r="W9" s="112">
        <f t="shared" si="10"/>
        <v>3.8524645943759312E-3</v>
      </c>
      <c r="X9" s="109">
        <v>5113</v>
      </c>
      <c r="Y9" s="106">
        <f t="shared" si="0"/>
        <v>24</v>
      </c>
      <c r="Z9" s="112">
        <f t="shared" si="1"/>
        <v>3.7153057079681064E-3</v>
      </c>
      <c r="AA9" s="109">
        <v>5458.94</v>
      </c>
      <c r="AB9" s="106">
        <f t="shared" si="11"/>
        <v>24</v>
      </c>
      <c r="AC9" s="112">
        <f t="shared" si="2"/>
        <v>3.9666792375230618E-3</v>
      </c>
    </row>
    <row r="10" spans="1:29" s="5" customFormat="1" ht="13.5" customHeight="1" x14ac:dyDescent="0.25">
      <c r="A10" s="8" t="s">
        <v>15</v>
      </c>
      <c r="B10" s="16">
        <v>22957</v>
      </c>
      <c r="C10" s="17">
        <v>10</v>
      </c>
      <c r="D10" s="16">
        <v>23240</v>
      </c>
      <c r="E10" s="17">
        <v>20</v>
      </c>
      <c r="F10" s="16">
        <v>23466</v>
      </c>
      <c r="G10" s="18">
        <v>10</v>
      </c>
      <c r="H10" s="39">
        <v>0.02</v>
      </c>
      <c r="I10" s="22">
        <v>24014</v>
      </c>
      <c r="J10" s="18">
        <f t="shared" si="3"/>
        <v>10</v>
      </c>
      <c r="K10" s="19">
        <f t="shared" si="4"/>
        <v>1.9978369384359401E-2</v>
      </c>
      <c r="L10" s="22">
        <v>24632</v>
      </c>
      <c r="M10" s="18">
        <f t="shared" si="5"/>
        <v>9</v>
      </c>
      <c r="N10" s="19">
        <f t="shared" si="6"/>
        <v>1.9886583822047693E-2</v>
      </c>
      <c r="O10" s="109">
        <v>24960</v>
      </c>
      <c r="P10" s="106">
        <v>9</v>
      </c>
      <c r="Q10" s="117">
        <v>1.9444219395608846E-2</v>
      </c>
      <c r="R10" s="109">
        <v>25507</v>
      </c>
      <c r="S10" s="106">
        <f t="shared" si="7"/>
        <v>9</v>
      </c>
      <c r="T10" s="112">
        <f t="shared" si="8"/>
        <v>1.9763798318911011E-2</v>
      </c>
      <c r="U10" s="109">
        <v>26132</v>
      </c>
      <c r="V10" s="106">
        <f t="shared" si="9"/>
        <v>9</v>
      </c>
      <c r="W10" s="112">
        <f t="shared" si="10"/>
        <v>1.9759098092292801E-2</v>
      </c>
      <c r="X10" s="109">
        <v>26137</v>
      </c>
      <c r="Y10" s="106">
        <f t="shared" si="0"/>
        <v>9</v>
      </c>
      <c r="Z10" s="112">
        <f t="shared" si="1"/>
        <v>1.8992166103884687E-2</v>
      </c>
      <c r="AA10" s="109">
        <v>28342.82</v>
      </c>
      <c r="AB10" s="106">
        <f t="shared" si="11"/>
        <v>8</v>
      </c>
      <c r="AC10" s="112">
        <f t="shared" si="2"/>
        <v>2.0595001158989362E-2</v>
      </c>
    </row>
    <row r="11" spans="1:29" s="5" customFormat="1" ht="13.5" customHeight="1" x14ac:dyDescent="0.25">
      <c r="A11" s="8" t="s">
        <v>16</v>
      </c>
      <c r="B11" s="16">
        <v>7669</v>
      </c>
      <c r="C11" s="17">
        <v>22</v>
      </c>
      <c r="D11" s="16">
        <v>5461</v>
      </c>
      <c r="E11" s="17">
        <v>25</v>
      </c>
      <c r="F11" s="16">
        <v>7566</v>
      </c>
      <c r="G11" s="18">
        <v>23</v>
      </c>
      <c r="H11" s="39">
        <v>6.4000000000000003E-3</v>
      </c>
      <c r="I11" s="22">
        <v>7395</v>
      </c>
      <c r="J11" s="18">
        <f t="shared" si="3"/>
        <v>23</v>
      </c>
      <c r="K11" s="19">
        <f t="shared" si="4"/>
        <v>6.1522462562396008E-3</v>
      </c>
      <c r="L11" s="22">
        <v>4761</v>
      </c>
      <c r="M11" s="18">
        <f t="shared" si="5"/>
        <v>25</v>
      </c>
      <c r="N11" s="19">
        <f t="shared" si="6"/>
        <v>3.8437814865528198E-3</v>
      </c>
      <c r="O11" s="109">
        <v>5396</v>
      </c>
      <c r="P11" s="106">
        <v>25</v>
      </c>
      <c r="Q11" s="117">
        <v>4.2035660199801822E-3</v>
      </c>
      <c r="R11" s="109">
        <v>6129</v>
      </c>
      <c r="S11" s="106">
        <f t="shared" si="7"/>
        <v>22</v>
      </c>
      <c r="T11" s="112">
        <f t="shared" si="8"/>
        <v>4.7489834122635194E-3</v>
      </c>
      <c r="U11" s="109">
        <v>6469</v>
      </c>
      <c r="V11" s="106">
        <f t="shared" si="9"/>
        <v>22</v>
      </c>
      <c r="W11" s="112">
        <f t="shared" si="10"/>
        <v>4.8913824261075361E-3</v>
      </c>
      <c r="X11" s="109">
        <v>6754</v>
      </c>
      <c r="Y11" s="106">
        <f t="shared" si="0"/>
        <v>21</v>
      </c>
      <c r="Z11" s="112">
        <f t="shared" si="1"/>
        <v>4.90772046775212E-3</v>
      </c>
      <c r="AA11" s="109">
        <v>7054.87</v>
      </c>
      <c r="AB11" s="106">
        <f t="shared" si="11"/>
        <v>22</v>
      </c>
      <c r="AC11" s="112">
        <f t="shared" si="2"/>
        <v>5.1263443731611492E-3</v>
      </c>
    </row>
    <row r="12" spans="1:29" s="5" customFormat="1" ht="13.5" customHeight="1" x14ac:dyDescent="0.25">
      <c r="A12" s="8" t="s">
        <v>17</v>
      </c>
      <c r="B12" s="16">
        <v>9363</v>
      </c>
      <c r="C12" s="17">
        <v>20</v>
      </c>
      <c r="D12" s="16">
        <v>9508</v>
      </c>
      <c r="E12" s="17">
        <v>10</v>
      </c>
      <c r="F12" s="16">
        <v>9301</v>
      </c>
      <c r="G12" s="18">
        <v>20</v>
      </c>
      <c r="H12" s="39">
        <v>7.9000000000000008E-3</v>
      </c>
      <c r="I12" s="20">
        <v>8203</v>
      </c>
      <c r="J12" s="18">
        <f t="shared" si="3"/>
        <v>22</v>
      </c>
      <c r="K12" s="19">
        <f t="shared" si="4"/>
        <v>6.8244592346089848E-3</v>
      </c>
      <c r="L12" s="21">
        <v>8215</v>
      </c>
      <c r="M12" s="18">
        <f t="shared" si="5"/>
        <v>21</v>
      </c>
      <c r="N12" s="19">
        <f t="shared" si="6"/>
        <v>6.6323597798847757E-3</v>
      </c>
      <c r="O12" s="109">
        <v>8020</v>
      </c>
      <c r="P12" s="106">
        <v>21</v>
      </c>
      <c r="Q12" s="117">
        <v>6.2477019051595736E-3</v>
      </c>
      <c r="R12" s="109">
        <v>8289</v>
      </c>
      <c r="S12" s="106">
        <f t="shared" si="7"/>
        <v>21</v>
      </c>
      <c r="T12" s="112">
        <f t="shared" si="8"/>
        <v>6.4226339540303986E-3</v>
      </c>
      <c r="U12" s="109">
        <v>7884</v>
      </c>
      <c r="V12" s="106">
        <f t="shared" si="9"/>
        <v>21</v>
      </c>
      <c r="W12" s="112">
        <f t="shared" si="10"/>
        <v>5.9613014449577707E-3</v>
      </c>
      <c r="X12" s="109">
        <v>4326</v>
      </c>
      <c r="Y12" s="106">
        <f t="shared" si="0"/>
        <v>26</v>
      </c>
      <c r="Z12" s="112">
        <f t="shared" si="1"/>
        <v>3.1434407378584058E-3</v>
      </c>
      <c r="AA12" s="109">
        <v>5043.2700000000004</v>
      </c>
      <c r="AB12" s="106">
        <f t="shared" si="11"/>
        <v>25</v>
      </c>
      <c r="AC12" s="112">
        <f t="shared" si="2"/>
        <v>3.664637163666011E-3</v>
      </c>
    </row>
    <row r="13" spans="1:29" s="5" customFormat="1" ht="13.5" customHeight="1" x14ac:dyDescent="0.25">
      <c r="A13" s="8" t="s">
        <v>18</v>
      </c>
      <c r="B13" s="16">
        <v>7477</v>
      </c>
      <c r="C13" s="17">
        <v>23</v>
      </c>
      <c r="D13" s="16">
        <v>7497</v>
      </c>
      <c r="E13" s="17">
        <v>22</v>
      </c>
      <c r="F13" s="16">
        <v>6342</v>
      </c>
      <c r="G13" s="18">
        <v>24</v>
      </c>
      <c r="H13" s="39">
        <v>5.4000000000000003E-3</v>
      </c>
      <c r="I13" s="16">
        <v>5891</v>
      </c>
      <c r="J13" s="18">
        <f t="shared" si="3"/>
        <v>24</v>
      </c>
      <c r="K13" s="19">
        <f t="shared" si="4"/>
        <v>4.9009983361064892E-3</v>
      </c>
      <c r="L13" s="21">
        <v>6059</v>
      </c>
      <c r="M13" s="18">
        <f t="shared" si="5"/>
        <v>23</v>
      </c>
      <c r="N13" s="19">
        <f t="shared" si="6"/>
        <v>4.8917185521998603E-3</v>
      </c>
      <c r="O13" s="109">
        <v>6024</v>
      </c>
      <c r="P13" s="106">
        <v>23</v>
      </c>
      <c r="Q13" s="117">
        <v>4.6927875656709818E-3</v>
      </c>
      <c r="R13" s="109">
        <v>5923</v>
      </c>
      <c r="S13" s="106">
        <f t="shared" si="7"/>
        <v>24</v>
      </c>
      <c r="T13" s="112">
        <f t="shared" si="8"/>
        <v>4.5893667402246412E-3</v>
      </c>
      <c r="U13" s="109">
        <v>6199</v>
      </c>
      <c r="V13" s="106">
        <f t="shared" si="9"/>
        <v>24</v>
      </c>
      <c r="W13" s="112">
        <f t="shared" si="10"/>
        <v>4.6872282670336399E-3</v>
      </c>
      <c r="X13" s="109">
        <v>6603</v>
      </c>
      <c r="Y13" s="106">
        <f t="shared" si="0"/>
        <v>22</v>
      </c>
      <c r="Z13" s="112">
        <f t="shared" si="1"/>
        <v>4.7979979639572474E-3</v>
      </c>
      <c r="AA13" s="109">
        <v>6570.78</v>
      </c>
      <c r="AB13" s="106">
        <f t="shared" si="11"/>
        <v>23</v>
      </c>
      <c r="AC13" s="112">
        <f t="shared" si="2"/>
        <v>4.7745856522203546E-3</v>
      </c>
    </row>
    <row r="14" spans="1:29" s="5" customFormat="1" ht="13.5" customHeight="1" x14ac:dyDescent="0.25">
      <c r="A14" s="9" t="s">
        <v>19</v>
      </c>
      <c r="B14" s="24">
        <v>2015</v>
      </c>
      <c r="C14" s="23">
        <v>30</v>
      </c>
      <c r="D14" s="24">
        <v>1552</v>
      </c>
      <c r="E14" s="23">
        <v>30</v>
      </c>
      <c r="F14" s="24">
        <v>1647</v>
      </c>
      <c r="G14" s="25">
        <v>30</v>
      </c>
      <c r="H14" s="40">
        <v>1.4E-3</v>
      </c>
      <c r="I14" s="24">
        <v>1541</v>
      </c>
      <c r="J14" s="25">
        <f t="shared" si="3"/>
        <v>30</v>
      </c>
      <c r="K14" s="26">
        <f t="shared" si="4"/>
        <v>1.2820299500831947E-3</v>
      </c>
      <c r="L14" s="28">
        <v>1346</v>
      </c>
      <c r="M14" s="25">
        <f t="shared" si="5"/>
        <v>30</v>
      </c>
      <c r="N14" s="26">
        <f t="shared" si="6"/>
        <v>1.0866897460407678E-3</v>
      </c>
      <c r="O14" s="109">
        <v>1673</v>
      </c>
      <c r="P14" s="106">
        <v>30</v>
      </c>
      <c r="Q14" s="117">
        <v>1.303292429841891E-3</v>
      </c>
      <c r="R14" s="109">
        <v>1719</v>
      </c>
      <c r="S14" s="106">
        <f t="shared" si="7"/>
        <v>30</v>
      </c>
      <c r="T14" s="112">
        <f t="shared" si="8"/>
        <v>1.3319468894894746E-3</v>
      </c>
      <c r="U14" s="109">
        <v>1739</v>
      </c>
      <c r="V14" s="106">
        <f t="shared" si="9"/>
        <v>30</v>
      </c>
      <c r="W14" s="112">
        <f t="shared" si="10"/>
        <v>1.3149040097389095E-3</v>
      </c>
      <c r="X14" s="109">
        <v>1744</v>
      </c>
      <c r="Y14" s="106">
        <f t="shared" si="0"/>
        <v>30</v>
      </c>
      <c r="Z14" s="112">
        <f t="shared" si="1"/>
        <v>1.2672585868758806E-3</v>
      </c>
      <c r="AA14" s="109">
        <v>1819.23</v>
      </c>
      <c r="AB14" s="106">
        <f t="shared" si="11"/>
        <v>30</v>
      </c>
      <c r="AC14" s="112">
        <f t="shared" si="2"/>
        <v>1.3219236462168626E-3</v>
      </c>
    </row>
    <row r="15" spans="1:29" s="5" customFormat="1" ht="13.5" customHeight="1" x14ac:dyDescent="0.25">
      <c r="A15" s="8" t="s">
        <v>20</v>
      </c>
      <c r="B15" s="16">
        <v>4443</v>
      </c>
      <c r="C15" s="17">
        <v>28</v>
      </c>
      <c r="D15" s="16">
        <v>4369</v>
      </c>
      <c r="E15" s="17">
        <v>28</v>
      </c>
      <c r="F15" s="16">
        <v>4561</v>
      </c>
      <c r="G15" s="18">
        <v>27</v>
      </c>
      <c r="H15" s="39">
        <v>3.8999999999999998E-3</v>
      </c>
      <c r="I15" s="20">
        <v>4543</v>
      </c>
      <c r="J15" s="18">
        <f t="shared" si="3"/>
        <v>27</v>
      </c>
      <c r="K15" s="19">
        <f t="shared" si="4"/>
        <v>3.7795341098169717E-3</v>
      </c>
      <c r="L15" s="21">
        <v>4056</v>
      </c>
      <c r="M15" s="18">
        <f t="shared" si="5"/>
        <v>27</v>
      </c>
      <c r="N15" s="19">
        <f t="shared" si="6"/>
        <v>3.2746014932699512E-3</v>
      </c>
      <c r="O15" s="109">
        <v>3757</v>
      </c>
      <c r="P15" s="106">
        <v>27</v>
      </c>
      <c r="Q15" s="117">
        <v>2.9267601069432065E-3</v>
      </c>
      <c r="R15" s="109">
        <v>3571</v>
      </c>
      <c r="S15" s="106">
        <f t="shared" si="7"/>
        <v>28</v>
      </c>
      <c r="T15" s="112">
        <f t="shared" si="8"/>
        <v>2.7669472614118172E-3</v>
      </c>
      <c r="U15" s="109">
        <v>3460</v>
      </c>
      <c r="V15" s="106">
        <f t="shared" si="9"/>
        <v>28</v>
      </c>
      <c r="W15" s="112">
        <f t="shared" si="10"/>
        <v>2.616197742206226E-3</v>
      </c>
      <c r="X15" s="109">
        <v>3585</v>
      </c>
      <c r="Y15" s="106">
        <f t="shared" si="0"/>
        <v>29</v>
      </c>
      <c r="Z15" s="112">
        <f t="shared" si="1"/>
        <v>2.6050011662557522E-3</v>
      </c>
      <c r="AA15" s="109">
        <v>4114.43</v>
      </c>
      <c r="AB15" s="106">
        <f t="shared" si="11"/>
        <v>27</v>
      </c>
      <c r="AC15" s="112">
        <f t="shared" si="2"/>
        <v>2.9897057038989275E-3</v>
      </c>
    </row>
    <row r="16" spans="1:29" s="5" customFormat="1" ht="13.5" customHeight="1" x14ac:dyDescent="0.25">
      <c r="A16" s="8" t="s">
        <v>21</v>
      </c>
      <c r="B16" s="16">
        <v>103657</v>
      </c>
      <c r="C16" s="17">
        <v>3</v>
      </c>
      <c r="D16" s="16">
        <v>109490</v>
      </c>
      <c r="E16" s="17">
        <v>4</v>
      </c>
      <c r="F16" s="16">
        <v>110471</v>
      </c>
      <c r="G16" s="18">
        <v>3</v>
      </c>
      <c r="H16" s="39">
        <v>9.4100000000000003E-2</v>
      </c>
      <c r="I16" s="20">
        <v>111179</v>
      </c>
      <c r="J16" s="18">
        <f t="shared" si="3"/>
        <v>4</v>
      </c>
      <c r="K16" s="19">
        <f t="shared" si="4"/>
        <v>9.2495008319467553E-2</v>
      </c>
      <c r="L16" s="21">
        <v>108965</v>
      </c>
      <c r="M16" s="18">
        <f t="shared" si="5"/>
        <v>4</v>
      </c>
      <c r="N16" s="19">
        <f t="shared" si="6"/>
        <v>8.7972621231301826E-2</v>
      </c>
      <c r="O16" s="109">
        <v>109624</v>
      </c>
      <c r="P16" s="106">
        <v>6</v>
      </c>
      <c r="Q16" s="117">
        <v>8.5398762300650008E-2</v>
      </c>
      <c r="R16" s="109">
        <v>107858</v>
      </c>
      <c r="S16" s="106">
        <f t="shared" si="7"/>
        <v>6</v>
      </c>
      <c r="T16" s="112">
        <f t="shared" si="8"/>
        <v>8.3572500061987062E-2</v>
      </c>
      <c r="U16" s="109">
        <v>108861</v>
      </c>
      <c r="V16" s="106">
        <f t="shared" si="9"/>
        <v>6</v>
      </c>
      <c r="W16" s="112">
        <f t="shared" si="10"/>
        <v>8.2312688559049704E-2</v>
      </c>
      <c r="X16" s="109">
        <v>111722</v>
      </c>
      <c r="Y16" s="106">
        <f t="shared" si="0"/>
        <v>6</v>
      </c>
      <c r="Z16" s="112">
        <f t="shared" si="1"/>
        <v>8.1181573304442159E-2</v>
      </c>
      <c r="AA16" s="109">
        <v>113521.93</v>
      </c>
      <c r="AB16" s="106">
        <f t="shared" si="11"/>
        <v>6</v>
      </c>
      <c r="AC16" s="112">
        <f t="shared" si="2"/>
        <v>8.2489472816068027E-2</v>
      </c>
    </row>
    <row r="17" spans="1:29" s="5" customFormat="1" ht="13.5" customHeight="1" x14ac:dyDescent="0.25">
      <c r="A17" s="8" t="s">
        <v>22</v>
      </c>
      <c r="B17" s="16">
        <v>22486</v>
      </c>
      <c r="C17" s="17">
        <v>11</v>
      </c>
      <c r="D17" s="16">
        <v>22587</v>
      </c>
      <c r="E17" s="17">
        <v>11</v>
      </c>
      <c r="F17" s="16">
        <v>23041</v>
      </c>
      <c r="G17" s="18">
        <v>11</v>
      </c>
      <c r="H17" s="39">
        <v>1.9599999999999999E-2</v>
      </c>
      <c r="I17" s="22">
        <v>22845</v>
      </c>
      <c r="J17" s="18">
        <f t="shared" si="3"/>
        <v>11</v>
      </c>
      <c r="K17" s="19">
        <f t="shared" si="4"/>
        <v>1.9005823627287855E-2</v>
      </c>
      <c r="L17" s="21">
        <v>21251</v>
      </c>
      <c r="M17" s="18">
        <f t="shared" si="5"/>
        <v>12</v>
      </c>
      <c r="N17" s="19">
        <f t="shared" si="6"/>
        <v>1.7156941896814531E-2</v>
      </c>
      <c r="O17" s="109">
        <v>20494</v>
      </c>
      <c r="P17" s="106">
        <v>14</v>
      </c>
      <c r="Q17" s="117">
        <v>1.5965137511763129E-2</v>
      </c>
      <c r="R17" s="109">
        <v>22531</v>
      </c>
      <c r="S17" s="106">
        <f t="shared" si="7"/>
        <v>10</v>
      </c>
      <c r="T17" s="112">
        <f t="shared" si="8"/>
        <v>1.7457879794698868E-2</v>
      </c>
      <c r="U17" s="109">
        <v>22297</v>
      </c>
      <c r="V17" s="106">
        <f t="shared" si="9"/>
        <v>10</v>
      </c>
      <c r="W17" s="112">
        <f t="shared" si="10"/>
        <v>1.6859352906928388E-2</v>
      </c>
      <c r="X17" s="109">
        <v>21895</v>
      </c>
      <c r="Y17" s="106">
        <f t="shared" si="0"/>
        <v>10</v>
      </c>
      <c r="Z17" s="112">
        <f t="shared" si="1"/>
        <v>1.5909763050256539E-2</v>
      </c>
      <c r="AA17" s="109">
        <v>21426.28</v>
      </c>
      <c r="AB17" s="106">
        <f t="shared" si="11"/>
        <v>12</v>
      </c>
      <c r="AC17" s="112">
        <f t="shared" si="2"/>
        <v>1.5569172772251687E-2</v>
      </c>
    </row>
    <row r="18" spans="1:29" s="5" customFormat="1" ht="13.5" customHeight="1" x14ac:dyDescent="0.25">
      <c r="A18" s="8" t="s">
        <v>23</v>
      </c>
      <c r="B18" s="16">
        <v>19268</v>
      </c>
      <c r="C18" s="17">
        <v>14</v>
      </c>
      <c r="D18" s="16">
        <v>15832</v>
      </c>
      <c r="E18" s="17">
        <v>14</v>
      </c>
      <c r="F18" s="16">
        <v>13743</v>
      </c>
      <c r="G18" s="18">
        <v>17</v>
      </c>
      <c r="H18" s="39">
        <v>1.17E-2</v>
      </c>
      <c r="I18" s="20">
        <v>13791</v>
      </c>
      <c r="J18" s="18">
        <f t="shared" si="3"/>
        <v>17</v>
      </c>
      <c r="K18" s="19">
        <f t="shared" si="4"/>
        <v>1.1473377703826955E-2</v>
      </c>
      <c r="L18" s="21">
        <v>13287</v>
      </c>
      <c r="M18" s="18">
        <f t="shared" si="5"/>
        <v>16</v>
      </c>
      <c r="N18" s="19">
        <f t="shared" si="6"/>
        <v>1.072722634148862E-2</v>
      </c>
      <c r="O18" s="109">
        <v>11615</v>
      </c>
      <c r="P18" s="106">
        <v>19</v>
      </c>
      <c r="Q18" s="117">
        <v>9.0482615496793577E-3</v>
      </c>
      <c r="R18" s="109">
        <v>11905</v>
      </c>
      <c r="S18" s="106">
        <f t="shared" si="7"/>
        <v>18</v>
      </c>
      <c r="T18" s="112">
        <f t="shared" si="8"/>
        <v>9.2244489350623588E-3</v>
      </c>
      <c r="U18" s="109">
        <v>11934</v>
      </c>
      <c r="V18" s="106">
        <f t="shared" si="9"/>
        <v>16</v>
      </c>
      <c r="W18" s="112">
        <f t="shared" si="10"/>
        <v>9.0236138310662139E-3</v>
      </c>
      <c r="X18" s="109">
        <v>11820</v>
      </c>
      <c r="Y18" s="106">
        <f t="shared" si="0"/>
        <v>17</v>
      </c>
      <c r="Z18" s="112">
        <f t="shared" si="1"/>
        <v>8.5888741381151996E-3</v>
      </c>
      <c r="AA18" s="109">
        <v>11911.35</v>
      </c>
      <c r="AB18" s="106">
        <f t="shared" si="11"/>
        <v>17</v>
      </c>
      <c r="AC18" s="112">
        <f t="shared" si="2"/>
        <v>8.6552526197156074E-3</v>
      </c>
    </row>
    <row r="19" spans="1:29" s="5" customFormat="1" ht="13.5" customHeight="1" x14ac:dyDescent="0.25">
      <c r="A19" s="64" t="s">
        <v>24</v>
      </c>
      <c r="B19" s="65">
        <v>216800</v>
      </c>
      <c r="C19" s="66">
        <v>2</v>
      </c>
      <c r="D19" s="65">
        <v>211665</v>
      </c>
      <c r="E19" s="66">
        <v>2</v>
      </c>
      <c r="F19" s="65">
        <v>221652</v>
      </c>
      <c r="G19" s="67">
        <v>1</v>
      </c>
      <c r="H19" s="72">
        <v>0.18870000000000001</v>
      </c>
      <c r="I19" s="65">
        <v>227500</v>
      </c>
      <c r="J19" s="67">
        <f t="shared" si="3"/>
        <v>1</v>
      </c>
      <c r="K19" s="68">
        <f t="shared" si="4"/>
        <v>0.18926788685524126</v>
      </c>
      <c r="L19" s="69">
        <v>236433</v>
      </c>
      <c r="M19" s="67">
        <f t="shared" si="5"/>
        <v>1</v>
      </c>
      <c r="N19" s="68">
        <f t="shared" si="6"/>
        <v>0.1908835934068773</v>
      </c>
      <c r="O19" s="114">
        <v>247018</v>
      </c>
      <c r="P19" s="115">
        <v>1</v>
      </c>
      <c r="Q19" s="118">
        <v>0.19243077670931516</v>
      </c>
      <c r="R19" s="114">
        <v>245099</v>
      </c>
      <c r="S19" s="115">
        <f t="shared" si="7"/>
        <v>1</v>
      </c>
      <c r="T19" s="116">
        <f>R19/$R$38</f>
        <v>0.18991207135950014</v>
      </c>
      <c r="U19" s="114">
        <v>257596</v>
      </c>
      <c r="V19" s="115">
        <f t="shared" si="9"/>
        <v>1</v>
      </c>
      <c r="W19" s="116">
        <f t="shared" si="10"/>
        <v>0.19477516578073845</v>
      </c>
      <c r="X19" s="114">
        <v>285093</v>
      </c>
      <c r="Y19" s="115">
        <f t="shared" si="0"/>
        <v>1</v>
      </c>
      <c r="Z19" s="116">
        <f t="shared" si="1"/>
        <v>0.20715972036020952</v>
      </c>
      <c r="AA19" s="114">
        <v>301147.67</v>
      </c>
      <c r="AB19" s="115">
        <f t="shared" si="11"/>
        <v>1</v>
      </c>
      <c r="AC19" s="116">
        <f t="shared" si="2"/>
        <v>0.21882567128736469</v>
      </c>
    </row>
    <row r="20" spans="1:29" s="5" customFormat="1" ht="13.5" customHeight="1" x14ac:dyDescent="0.25">
      <c r="A20" s="9" t="s">
        <v>25</v>
      </c>
      <c r="B20" s="24">
        <v>21914</v>
      </c>
      <c r="C20" s="23">
        <v>12</v>
      </c>
      <c r="D20" s="24">
        <v>19812</v>
      </c>
      <c r="E20" s="23">
        <v>13</v>
      </c>
      <c r="F20" s="24">
        <v>19950</v>
      </c>
      <c r="G20" s="25">
        <v>12</v>
      </c>
      <c r="H20" s="40">
        <v>1.7000000000000001E-2</v>
      </c>
      <c r="I20" s="24">
        <v>20039</v>
      </c>
      <c r="J20" s="25">
        <f t="shared" si="3"/>
        <v>13</v>
      </c>
      <c r="K20" s="26">
        <f t="shared" si="4"/>
        <v>1.6671381031613978E-2</v>
      </c>
      <c r="L20" s="28">
        <v>20520</v>
      </c>
      <c r="M20" s="25">
        <f t="shared" si="5"/>
        <v>14</v>
      </c>
      <c r="N20" s="26">
        <f t="shared" si="6"/>
        <v>1.6566770868318391E-2</v>
      </c>
      <c r="O20" s="109">
        <v>20700</v>
      </c>
      <c r="P20" s="106">
        <v>12</v>
      </c>
      <c r="Q20" s="117">
        <v>1.6125614642992916E-2</v>
      </c>
      <c r="R20" s="109">
        <v>21065</v>
      </c>
      <c r="S20" s="106">
        <f t="shared" si="7"/>
        <v>13</v>
      </c>
      <c r="T20" s="112">
        <f t="shared" si="8"/>
        <v>1.6321966973295975E-2</v>
      </c>
      <c r="U20" s="109">
        <v>21228</v>
      </c>
      <c r="V20" s="106">
        <f t="shared" si="9"/>
        <v>11</v>
      </c>
      <c r="W20" s="112">
        <f t="shared" si="10"/>
        <v>1.6051053662298777E-2</v>
      </c>
      <c r="X20" s="109">
        <v>21433</v>
      </c>
      <c r="Y20" s="106">
        <f t="shared" si="0"/>
        <v>12</v>
      </c>
      <c r="Z20" s="112">
        <f t="shared" si="1"/>
        <v>1.5574055786990108E-2</v>
      </c>
      <c r="AA20" s="109">
        <v>21615.52</v>
      </c>
      <c r="AB20" s="106">
        <f t="shared" si="11"/>
        <v>11</v>
      </c>
      <c r="AC20" s="112">
        <f t="shared" si="2"/>
        <v>1.570668195515329E-2</v>
      </c>
    </row>
    <row r="21" spans="1:29" s="5" customFormat="1" ht="13.5" customHeight="1" x14ac:dyDescent="0.25">
      <c r="A21" s="8" t="s">
        <v>26</v>
      </c>
      <c r="B21" s="16">
        <v>42311</v>
      </c>
      <c r="C21" s="17">
        <v>7</v>
      </c>
      <c r="D21" s="16">
        <v>42329</v>
      </c>
      <c r="E21" s="17">
        <v>7</v>
      </c>
      <c r="F21" s="16">
        <v>43062</v>
      </c>
      <c r="G21" s="18">
        <v>7</v>
      </c>
      <c r="H21" s="39">
        <v>3.6700000000000003E-2</v>
      </c>
      <c r="I21" s="22">
        <v>42378</v>
      </c>
      <c r="J21" s="18">
        <f t="shared" si="3"/>
        <v>7</v>
      </c>
      <c r="K21" s="19">
        <f t="shared" si="4"/>
        <v>3.5256239600665561E-2</v>
      </c>
      <c r="L21" s="21">
        <v>40771</v>
      </c>
      <c r="M21" s="18">
        <f t="shared" si="5"/>
        <v>7</v>
      </c>
      <c r="N21" s="19">
        <f t="shared" si="6"/>
        <v>3.2916365256930272E-2</v>
      </c>
      <c r="O21" s="109">
        <v>41288</v>
      </c>
      <c r="P21" s="106">
        <v>7</v>
      </c>
      <c r="Q21" s="117">
        <v>3.2163979583569632E-2</v>
      </c>
      <c r="R21" s="109">
        <v>40733</v>
      </c>
      <c r="S21" s="106">
        <f t="shared" si="7"/>
        <v>7</v>
      </c>
      <c r="T21" s="112">
        <f t="shared" si="8"/>
        <v>3.1561484961939945E-2</v>
      </c>
      <c r="U21" s="109">
        <v>41470</v>
      </c>
      <c r="V21" s="106">
        <f t="shared" si="9"/>
        <v>7</v>
      </c>
      <c r="W21" s="112">
        <f t="shared" si="10"/>
        <v>3.1356566580720287E-2</v>
      </c>
      <c r="X21" s="109">
        <v>44339</v>
      </c>
      <c r="Y21" s="106">
        <f t="shared" si="0"/>
        <v>7</v>
      </c>
      <c r="Z21" s="112">
        <f t="shared" si="1"/>
        <v>3.2218450965303708E-2</v>
      </c>
      <c r="AA21" s="109">
        <v>44394.34</v>
      </c>
      <c r="AB21" s="106">
        <f t="shared" si="11"/>
        <v>7</v>
      </c>
      <c r="AC21" s="112">
        <f t="shared" si="2"/>
        <v>3.2258663172985882E-2</v>
      </c>
    </row>
    <row r="22" spans="1:29" s="5" customFormat="1" ht="13.5" customHeight="1" x14ac:dyDescent="0.25">
      <c r="A22" s="8" t="s">
        <v>27</v>
      </c>
      <c r="B22" s="16">
        <v>2934</v>
      </c>
      <c r="C22" s="17">
        <v>29</v>
      </c>
      <c r="D22" s="16">
        <v>4625</v>
      </c>
      <c r="E22" s="17">
        <v>27</v>
      </c>
      <c r="F22" s="16">
        <v>4463</v>
      </c>
      <c r="G22" s="18">
        <v>28</v>
      </c>
      <c r="H22" s="39">
        <v>3.8E-3</v>
      </c>
      <c r="I22" s="29">
        <v>4181</v>
      </c>
      <c r="J22" s="18">
        <f t="shared" si="3"/>
        <v>28</v>
      </c>
      <c r="K22" s="19">
        <f t="shared" si="4"/>
        <v>3.4783693843594009E-3</v>
      </c>
      <c r="L22" s="21">
        <v>4078</v>
      </c>
      <c r="M22" s="18">
        <f t="shared" si="5"/>
        <v>26</v>
      </c>
      <c r="N22" s="19">
        <f t="shared" si="6"/>
        <v>3.2923631384504095E-3</v>
      </c>
      <c r="O22" s="109">
        <v>4723</v>
      </c>
      <c r="P22" s="106">
        <v>26</v>
      </c>
      <c r="Q22" s="117">
        <v>3.6792887902828762E-3</v>
      </c>
      <c r="R22" s="109">
        <v>4193</v>
      </c>
      <c r="S22" s="106">
        <f t="shared" si="7"/>
        <v>27</v>
      </c>
      <c r="T22" s="112">
        <f t="shared" si="8"/>
        <v>3.2488966303835759E-3</v>
      </c>
      <c r="U22" s="109">
        <v>4384</v>
      </c>
      <c r="V22" s="106">
        <f t="shared" si="9"/>
        <v>27</v>
      </c>
      <c r="W22" s="112">
        <f t="shared" si="10"/>
        <v>3.314858642148004E-3</v>
      </c>
      <c r="X22" s="109">
        <v>4574</v>
      </c>
      <c r="Y22" s="106">
        <f t="shared" si="0"/>
        <v>25</v>
      </c>
      <c r="Z22" s="112">
        <f t="shared" si="1"/>
        <v>3.3236472341572694E-3</v>
      </c>
      <c r="AA22" s="109">
        <v>4697.1000000000004</v>
      </c>
      <c r="AB22" s="106">
        <f t="shared" si="11"/>
        <v>26</v>
      </c>
      <c r="AC22" s="112">
        <f t="shared" si="2"/>
        <v>3.4130965071185204E-3</v>
      </c>
    </row>
    <row r="23" spans="1:29" s="5" customFormat="1" ht="13.5" customHeight="1" x14ac:dyDescent="0.25">
      <c r="A23" s="8" t="s">
        <v>28</v>
      </c>
      <c r="B23" s="16">
        <v>4553</v>
      </c>
      <c r="C23" s="17">
        <v>27</v>
      </c>
      <c r="D23" s="16">
        <v>4362</v>
      </c>
      <c r="E23" s="17">
        <v>29</v>
      </c>
      <c r="F23" s="16">
        <v>4051</v>
      </c>
      <c r="G23" s="18">
        <v>29</v>
      </c>
      <c r="H23" s="39">
        <v>3.3999999999999998E-3</v>
      </c>
      <c r="I23" s="29">
        <v>4102</v>
      </c>
      <c r="J23" s="18">
        <f t="shared" si="3"/>
        <v>29</v>
      </c>
      <c r="K23" s="19">
        <f t="shared" si="4"/>
        <v>3.4126455906821965E-3</v>
      </c>
      <c r="L23" s="21">
        <v>3174</v>
      </c>
      <c r="M23" s="18">
        <f t="shared" si="5"/>
        <v>29</v>
      </c>
      <c r="N23" s="19">
        <f t="shared" si="6"/>
        <v>2.5625209910352131E-3</v>
      </c>
      <c r="O23" s="109">
        <v>3015</v>
      </c>
      <c r="P23" s="106">
        <v>29</v>
      </c>
      <c r="Q23" s="117">
        <v>2.3487308284359243E-3</v>
      </c>
      <c r="R23" s="109">
        <v>2899</v>
      </c>
      <c r="S23" s="106">
        <f t="shared" si="7"/>
        <v>29</v>
      </c>
      <c r="T23" s="112">
        <f t="shared" si="8"/>
        <v>2.2462559817510103E-3</v>
      </c>
      <c r="U23" s="109">
        <v>3318</v>
      </c>
      <c r="V23" s="106">
        <f t="shared" si="9"/>
        <v>29</v>
      </c>
      <c r="W23" s="112">
        <f t="shared" si="10"/>
        <v>2.5088277770636581E-3</v>
      </c>
      <c r="X23" s="109">
        <v>3619</v>
      </c>
      <c r="Y23" s="106">
        <f t="shared" si="0"/>
        <v>28</v>
      </c>
      <c r="Z23" s="112">
        <f t="shared" si="1"/>
        <v>2.629706895587048E-3</v>
      </c>
      <c r="AA23" s="109">
        <v>3705.67</v>
      </c>
      <c r="AB23" s="106">
        <f t="shared" si="11"/>
        <v>29</v>
      </c>
      <c r="AC23" s="112">
        <f t="shared" si="2"/>
        <v>2.6926847062089133E-3</v>
      </c>
    </row>
    <row r="24" spans="1:29" s="5" customFormat="1" ht="13.5" customHeight="1" x14ac:dyDescent="0.25">
      <c r="A24" s="8" t="s">
        <v>29</v>
      </c>
      <c r="B24" s="16">
        <v>15038</v>
      </c>
      <c r="C24" s="17">
        <v>16</v>
      </c>
      <c r="D24" s="16">
        <v>15543</v>
      </c>
      <c r="E24" s="17">
        <v>17</v>
      </c>
      <c r="F24" s="16">
        <v>15780</v>
      </c>
      <c r="G24" s="18">
        <v>15</v>
      </c>
      <c r="H24" s="39">
        <v>1.34E-2</v>
      </c>
      <c r="I24" s="29">
        <v>15612</v>
      </c>
      <c r="J24" s="18">
        <f t="shared" si="3"/>
        <v>15</v>
      </c>
      <c r="K24" s="19">
        <f t="shared" si="4"/>
        <v>1.2988352745424293E-2</v>
      </c>
      <c r="L24" s="21">
        <v>21619</v>
      </c>
      <c r="M24" s="18">
        <f t="shared" si="5"/>
        <v>10</v>
      </c>
      <c r="N24" s="19">
        <f t="shared" si="6"/>
        <v>1.7454045779833106E-2</v>
      </c>
      <c r="O24" s="109">
        <v>21701</v>
      </c>
      <c r="P24" s="106">
        <v>11</v>
      </c>
      <c r="Q24" s="117">
        <v>1.6905408858337644E-2</v>
      </c>
      <c r="R24" s="109">
        <v>21893</v>
      </c>
      <c r="S24" s="106">
        <f t="shared" si="7"/>
        <v>12</v>
      </c>
      <c r="T24" s="112">
        <f t="shared" si="8"/>
        <v>1.6963533014306614E-2</v>
      </c>
      <c r="U24" s="109">
        <v>20874</v>
      </c>
      <c r="V24" s="106">
        <f t="shared" si="9"/>
        <v>12</v>
      </c>
      <c r="W24" s="112">
        <f t="shared" si="10"/>
        <v>1.5783384875957446E-2</v>
      </c>
      <c r="X24" s="109">
        <v>21089</v>
      </c>
      <c r="Y24" s="106">
        <f t="shared" si="0"/>
        <v>13</v>
      </c>
      <c r="Z24" s="112">
        <f t="shared" si="1"/>
        <v>1.5324091937285234E-2</v>
      </c>
      <c r="AA24" s="109">
        <v>20361.5</v>
      </c>
      <c r="AB24" s="106">
        <f t="shared" si="11"/>
        <v>14</v>
      </c>
      <c r="AC24" s="112">
        <f t="shared" si="2"/>
        <v>1.47954619935053E-2</v>
      </c>
    </row>
    <row r="25" spans="1:29" s="5" customFormat="1" ht="13.5" customHeight="1" x14ac:dyDescent="0.25">
      <c r="A25" s="8" t="s">
        <v>30</v>
      </c>
      <c r="B25" s="16">
        <v>28189</v>
      </c>
      <c r="C25" s="17">
        <v>9</v>
      </c>
      <c r="D25" s="16">
        <v>28600</v>
      </c>
      <c r="E25" s="17">
        <v>9</v>
      </c>
      <c r="F25" s="16">
        <v>30682</v>
      </c>
      <c r="G25" s="18">
        <v>9</v>
      </c>
      <c r="H25" s="39">
        <v>2.6100000000000002E-2</v>
      </c>
      <c r="I25" s="29">
        <v>31763</v>
      </c>
      <c r="J25" s="18">
        <f t="shared" si="3"/>
        <v>8</v>
      </c>
      <c r="K25" s="19">
        <f t="shared" si="4"/>
        <v>2.642512479201331E-2</v>
      </c>
      <c r="L25" s="21">
        <v>28933</v>
      </c>
      <c r="M25" s="18">
        <f t="shared" si="5"/>
        <v>8</v>
      </c>
      <c r="N25" s="19">
        <f t="shared" si="6"/>
        <v>2.3358985454827293E-2</v>
      </c>
      <c r="O25" s="109">
        <v>28814</v>
      </c>
      <c r="P25" s="106">
        <v>8</v>
      </c>
      <c r="Q25" s="117">
        <v>2.2446543976966077E-2</v>
      </c>
      <c r="R25" s="109">
        <v>28511</v>
      </c>
      <c r="S25" s="106">
        <f t="shared" si="7"/>
        <v>8</v>
      </c>
      <c r="T25" s="112">
        <f t="shared" si="8"/>
        <v>2.2091412313109023E-2</v>
      </c>
      <c r="U25" s="109">
        <v>27827</v>
      </c>
      <c r="V25" s="106">
        <f t="shared" si="9"/>
        <v>8</v>
      </c>
      <c r="W25" s="112">
        <f t="shared" si="10"/>
        <v>2.1040732535367819E-2</v>
      </c>
      <c r="X25" s="109">
        <v>27873</v>
      </c>
      <c r="Y25" s="106">
        <f t="shared" si="0"/>
        <v>8</v>
      </c>
      <c r="Z25" s="112">
        <f t="shared" si="1"/>
        <v>2.025361157797673E-2</v>
      </c>
      <c r="AA25" s="109">
        <v>27680.12</v>
      </c>
      <c r="AB25" s="106">
        <f t="shared" si="11"/>
        <v>9</v>
      </c>
      <c r="AC25" s="112">
        <f t="shared" si="2"/>
        <v>2.0113457428758485E-2</v>
      </c>
    </row>
    <row r="26" spans="1:29" s="5" customFormat="1" ht="13.5" customHeight="1" x14ac:dyDescent="0.25">
      <c r="A26" s="8" t="s">
        <v>31</v>
      </c>
      <c r="B26" s="16">
        <v>101441</v>
      </c>
      <c r="C26" s="17">
        <v>4</v>
      </c>
      <c r="D26" s="16">
        <v>109736</v>
      </c>
      <c r="E26" s="17">
        <v>3</v>
      </c>
      <c r="F26" s="16">
        <v>109612</v>
      </c>
      <c r="G26" s="18">
        <v>4</v>
      </c>
      <c r="H26" s="39">
        <v>9.3299999999999994E-2</v>
      </c>
      <c r="I26" s="29">
        <v>115270</v>
      </c>
      <c r="J26" s="18">
        <f t="shared" si="3"/>
        <v>3</v>
      </c>
      <c r="K26" s="19">
        <f t="shared" si="4"/>
        <v>9.5898502495840268E-2</v>
      </c>
      <c r="L26" s="21">
        <v>122194</v>
      </c>
      <c r="M26" s="18">
        <f t="shared" si="5"/>
        <v>3</v>
      </c>
      <c r="N26" s="19">
        <f t="shared" si="6"/>
        <v>9.8653021417314704E-2</v>
      </c>
      <c r="O26" s="109">
        <v>138441</v>
      </c>
      <c r="P26" s="106">
        <v>3</v>
      </c>
      <c r="Q26" s="117">
        <v>0.10784764332321652</v>
      </c>
      <c r="R26" s="109">
        <v>156275</v>
      </c>
      <c r="S26" s="106">
        <f t="shared" si="7"/>
        <v>3</v>
      </c>
      <c r="T26" s="112">
        <f t="shared" si="8"/>
        <v>0.12108784185861993</v>
      </c>
      <c r="U26" s="109">
        <v>161932</v>
      </c>
      <c r="V26" s="106">
        <f t="shared" si="9"/>
        <v>3</v>
      </c>
      <c r="W26" s="112">
        <f t="shared" si="10"/>
        <v>0.12244107884131172</v>
      </c>
      <c r="X26" s="109">
        <v>163396</v>
      </c>
      <c r="Y26" s="106">
        <f t="shared" si="0"/>
        <v>3</v>
      </c>
      <c r="Z26" s="112">
        <f t="shared" si="1"/>
        <v>0.11872992205342396</v>
      </c>
      <c r="AA26" s="109">
        <v>165562.84</v>
      </c>
      <c r="AB26" s="106">
        <f t="shared" si="11"/>
        <v>3</v>
      </c>
      <c r="AC26" s="112">
        <f t="shared" si="2"/>
        <v>0.1203044327164894</v>
      </c>
    </row>
    <row r="27" spans="1:29" s="5" customFormat="1" ht="13.5" customHeight="1" x14ac:dyDescent="0.25">
      <c r="A27" s="8" t="s">
        <v>32</v>
      </c>
      <c r="B27" s="16">
        <v>14666</v>
      </c>
      <c r="C27" s="17">
        <v>17</v>
      </c>
      <c r="D27" s="16">
        <v>15751</v>
      </c>
      <c r="E27" s="17">
        <v>15</v>
      </c>
      <c r="F27" s="16">
        <v>15821</v>
      </c>
      <c r="G27" s="18">
        <v>14</v>
      </c>
      <c r="H27" s="39">
        <v>1.35E-2</v>
      </c>
      <c r="I27" s="29">
        <v>16440</v>
      </c>
      <c r="J27" s="18">
        <f t="shared" si="3"/>
        <v>14</v>
      </c>
      <c r="K27" s="19">
        <f t="shared" si="4"/>
        <v>1.3677204658901831E-2</v>
      </c>
      <c r="L27" s="21">
        <v>20861</v>
      </c>
      <c r="M27" s="18">
        <f t="shared" si="5"/>
        <v>13</v>
      </c>
      <c r="N27" s="19">
        <f t="shared" si="6"/>
        <v>1.6842076368615497E-2</v>
      </c>
      <c r="O27" s="109">
        <v>22819</v>
      </c>
      <c r="P27" s="106">
        <v>10</v>
      </c>
      <c r="Q27" s="117">
        <v>1.7776347852099292E-2</v>
      </c>
      <c r="R27" s="109">
        <v>21953</v>
      </c>
      <c r="S27" s="106">
        <f t="shared" si="7"/>
        <v>11</v>
      </c>
      <c r="T27" s="112">
        <f t="shared" si="8"/>
        <v>1.7010023307133471E-2</v>
      </c>
      <c r="U27" s="109">
        <v>20569</v>
      </c>
      <c r="V27" s="106">
        <f t="shared" si="9"/>
        <v>13</v>
      </c>
      <c r="W27" s="112">
        <f t="shared" si="10"/>
        <v>1.5552766288855451E-2</v>
      </c>
      <c r="X27" s="109">
        <v>21509</v>
      </c>
      <c r="Y27" s="106">
        <f t="shared" si="0"/>
        <v>11</v>
      </c>
      <c r="Z27" s="112">
        <f t="shared" si="1"/>
        <v>1.5629280358436533E-2</v>
      </c>
      <c r="AA27" s="109">
        <v>22461.77</v>
      </c>
      <c r="AB27" s="106">
        <f t="shared" si="11"/>
        <v>10</v>
      </c>
      <c r="AC27" s="112">
        <f t="shared" si="2"/>
        <v>1.6321600291818263E-2</v>
      </c>
    </row>
    <row r="28" spans="1:29" s="5" customFormat="1" ht="13.5" customHeight="1" x14ac:dyDescent="0.25">
      <c r="A28" s="8" t="s">
        <v>33</v>
      </c>
      <c r="B28" s="16">
        <v>6414</v>
      </c>
      <c r="C28" s="17">
        <v>25</v>
      </c>
      <c r="D28" s="16">
        <v>6181</v>
      </c>
      <c r="E28" s="17">
        <v>24</v>
      </c>
      <c r="F28" s="16">
        <v>5693</v>
      </c>
      <c r="G28" s="18">
        <v>25</v>
      </c>
      <c r="H28" s="39">
        <v>4.7999999999999996E-3</v>
      </c>
      <c r="I28" s="29">
        <v>5270</v>
      </c>
      <c r="J28" s="18">
        <f t="shared" si="3"/>
        <v>25</v>
      </c>
      <c r="K28" s="19">
        <f t="shared" si="4"/>
        <v>4.3843594009983361E-3</v>
      </c>
      <c r="L28" s="21">
        <v>3889</v>
      </c>
      <c r="M28" s="18">
        <f t="shared" si="5"/>
        <v>28</v>
      </c>
      <c r="N28" s="19">
        <f t="shared" si="6"/>
        <v>3.1397744594001084E-3</v>
      </c>
      <c r="O28" s="109">
        <v>3550</v>
      </c>
      <c r="P28" s="106">
        <v>28</v>
      </c>
      <c r="Q28" s="117">
        <v>2.7655039605132777E-3</v>
      </c>
      <c r="R28" s="109">
        <v>5619</v>
      </c>
      <c r="S28" s="106">
        <f t="shared" si="7"/>
        <v>25</v>
      </c>
      <c r="T28" s="112">
        <f t="shared" si="8"/>
        <v>4.3538159232352283E-3</v>
      </c>
      <c r="U28" s="109">
        <v>6415</v>
      </c>
      <c r="V28" s="106">
        <f t="shared" si="9"/>
        <v>23</v>
      </c>
      <c r="W28" s="112">
        <f t="shared" si="10"/>
        <v>4.8505515942927572E-3</v>
      </c>
      <c r="X28" s="109">
        <v>3829</v>
      </c>
      <c r="Y28" s="106">
        <f t="shared" si="0"/>
        <v>27</v>
      </c>
      <c r="Z28" s="112">
        <f t="shared" si="1"/>
        <v>2.7823011061626989E-3</v>
      </c>
      <c r="AA28" s="109">
        <v>4092.04</v>
      </c>
      <c r="AB28" s="106">
        <f t="shared" si="11"/>
        <v>28</v>
      </c>
      <c r="AC28" s="112">
        <f t="shared" si="2"/>
        <v>2.9734362544951709E-3</v>
      </c>
    </row>
    <row r="29" spans="1:29" s="5" customFormat="1" ht="13.5" customHeight="1" x14ac:dyDescent="0.25">
      <c r="A29" s="8" t="s">
        <v>34</v>
      </c>
      <c r="B29" s="16">
        <v>8162</v>
      </c>
      <c r="C29" s="17">
        <v>21</v>
      </c>
      <c r="D29" s="16">
        <v>7994</v>
      </c>
      <c r="E29" s="17">
        <v>21</v>
      </c>
      <c r="F29" s="16">
        <v>8152</v>
      </c>
      <c r="G29" s="18">
        <v>21</v>
      </c>
      <c r="H29" s="39">
        <v>6.8999999999999999E-3</v>
      </c>
      <c r="I29" s="29">
        <v>8392</v>
      </c>
      <c r="J29" s="18">
        <f t="shared" si="3"/>
        <v>21</v>
      </c>
      <c r="K29" s="19">
        <f t="shared" si="4"/>
        <v>6.981697171381032E-3</v>
      </c>
      <c r="L29" s="21">
        <v>8142</v>
      </c>
      <c r="M29" s="18">
        <f t="shared" si="5"/>
        <v>22</v>
      </c>
      <c r="N29" s="19">
        <f t="shared" si="6"/>
        <v>6.5734234117859822E-3</v>
      </c>
      <c r="O29" s="109">
        <v>7159</v>
      </c>
      <c r="P29" s="106">
        <v>22</v>
      </c>
      <c r="Q29" s="117">
        <v>5.5769698178350854E-3</v>
      </c>
      <c r="R29" s="109">
        <v>5966</v>
      </c>
      <c r="S29" s="106">
        <f t="shared" si="7"/>
        <v>23</v>
      </c>
      <c r="T29" s="112">
        <f t="shared" si="8"/>
        <v>4.6226847834172228E-3</v>
      </c>
      <c r="U29" s="109">
        <v>5716</v>
      </c>
      <c r="V29" s="106">
        <f t="shared" si="9"/>
        <v>25</v>
      </c>
      <c r="W29" s="112">
        <f t="shared" si="10"/>
        <v>4.3220191602458919E-3</v>
      </c>
      <c r="X29" s="109">
        <v>6138</v>
      </c>
      <c r="Y29" s="106">
        <f t="shared" si="0"/>
        <v>23</v>
      </c>
      <c r="Z29" s="112">
        <f t="shared" si="1"/>
        <v>4.4601107833968775E-3</v>
      </c>
      <c r="AA29" s="109">
        <v>7488.62</v>
      </c>
      <c r="AB29" s="106">
        <f t="shared" si="11"/>
        <v>21</v>
      </c>
      <c r="AC29" s="112">
        <f t="shared" si="2"/>
        <v>5.4415240819096653E-3</v>
      </c>
    </row>
    <row r="30" spans="1:29" s="5" customFormat="1" ht="13.5" customHeight="1" x14ac:dyDescent="0.25">
      <c r="A30" s="8" t="s">
        <v>35</v>
      </c>
      <c r="B30" s="16">
        <v>19649</v>
      </c>
      <c r="C30" s="17">
        <v>13</v>
      </c>
      <c r="D30" s="16">
        <v>20588</v>
      </c>
      <c r="E30" s="17">
        <v>12</v>
      </c>
      <c r="F30" s="16">
        <v>19914</v>
      </c>
      <c r="G30" s="18">
        <v>13</v>
      </c>
      <c r="H30" s="39">
        <v>1.7000000000000001E-2</v>
      </c>
      <c r="I30" s="29">
        <v>20076</v>
      </c>
      <c r="J30" s="18">
        <f t="shared" si="3"/>
        <v>12</v>
      </c>
      <c r="K30" s="19">
        <f t="shared" si="4"/>
        <v>1.6702163061564058E-2</v>
      </c>
      <c r="L30" s="21">
        <v>21600</v>
      </c>
      <c r="M30" s="18">
        <f t="shared" si="5"/>
        <v>11</v>
      </c>
      <c r="N30" s="19">
        <f t="shared" si="6"/>
        <v>1.7438706177177254E-2</v>
      </c>
      <c r="O30" s="109">
        <v>20675</v>
      </c>
      <c r="P30" s="106">
        <v>13</v>
      </c>
      <c r="Q30" s="117">
        <v>1.6106139262989299E-2</v>
      </c>
      <c r="R30" s="109">
        <v>19569</v>
      </c>
      <c r="S30" s="106">
        <f t="shared" si="7"/>
        <v>14</v>
      </c>
      <c r="T30" s="112">
        <f t="shared" si="8"/>
        <v>1.5162809005479656E-2</v>
      </c>
      <c r="U30" s="109">
        <v>20496</v>
      </c>
      <c r="V30" s="106">
        <f t="shared" si="9"/>
        <v>14</v>
      </c>
      <c r="W30" s="112">
        <f t="shared" si="10"/>
        <v>1.5497569053253991E-2</v>
      </c>
      <c r="X30" s="109">
        <v>18134</v>
      </c>
      <c r="Y30" s="106">
        <f t="shared" si="0"/>
        <v>14</v>
      </c>
      <c r="Z30" s="112">
        <f t="shared" si="1"/>
        <v>1.3176873402756433E-2</v>
      </c>
      <c r="AA30" s="109">
        <v>20493.900000000001</v>
      </c>
      <c r="AB30" s="106">
        <f t="shared" si="11"/>
        <v>13</v>
      </c>
      <c r="AC30" s="112">
        <f t="shared" si="2"/>
        <v>1.489166901007776E-2</v>
      </c>
    </row>
    <row r="31" spans="1:29" s="5" customFormat="1" ht="13.5" customHeight="1" x14ac:dyDescent="0.25">
      <c r="A31" s="8" t="s">
        <v>36</v>
      </c>
      <c r="B31" s="16">
        <v>222356</v>
      </c>
      <c r="C31" s="17">
        <v>1</v>
      </c>
      <c r="D31" s="16">
        <v>221863</v>
      </c>
      <c r="E31" s="17">
        <v>1</v>
      </c>
      <c r="F31" s="16">
        <v>213365</v>
      </c>
      <c r="G31" s="18">
        <v>2</v>
      </c>
      <c r="H31" s="39">
        <v>0.1817</v>
      </c>
      <c r="I31" s="29">
        <v>223650</v>
      </c>
      <c r="J31" s="18">
        <f t="shared" si="3"/>
        <v>2</v>
      </c>
      <c r="K31" s="19">
        <f t="shared" si="4"/>
        <v>0.18606489184692179</v>
      </c>
      <c r="L31" s="21">
        <v>233727</v>
      </c>
      <c r="M31" s="18">
        <f t="shared" si="5"/>
        <v>2</v>
      </c>
      <c r="N31" s="19">
        <f t="shared" si="6"/>
        <v>0.18869891104968092</v>
      </c>
      <c r="O31" s="109">
        <v>242158</v>
      </c>
      <c r="P31" s="106">
        <v>2</v>
      </c>
      <c r="Q31" s="117">
        <v>0.18864476283661247</v>
      </c>
      <c r="R31" s="109">
        <v>223209</v>
      </c>
      <c r="S31" s="106">
        <f t="shared" si="7"/>
        <v>2</v>
      </c>
      <c r="T31" s="112">
        <f t="shared" si="8"/>
        <v>0.17295086285983485</v>
      </c>
      <c r="U31" s="109">
        <v>229020</v>
      </c>
      <c r="V31" s="106">
        <f t="shared" si="9"/>
        <v>2</v>
      </c>
      <c r="W31" s="112">
        <f t="shared" si="10"/>
        <v>0.17316809448556933</v>
      </c>
      <c r="X31" s="109">
        <v>237889</v>
      </c>
      <c r="Y31" s="106">
        <f t="shared" si="0"/>
        <v>2</v>
      </c>
      <c r="Z31" s="112">
        <f t="shared" si="1"/>
        <v>0.17285944837919515</v>
      </c>
      <c r="AA31" s="109">
        <v>261756.86</v>
      </c>
      <c r="AB31" s="106">
        <f t="shared" si="11"/>
        <v>2</v>
      </c>
      <c r="AC31" s="112">
        <f t="shared" si="2"/>
        <v>0.19020276864029112</v>
      </c>
    </row>
    <row r="32" spans="1:29" s="5" customFormat="1" ht="13.5" customHeight="1" x14ac:dyDescent="0.25">
      <c r="A32" s="8" t="s">
        <v>37</v>
      </c>
      <c r="B32" s="16">
        <v>13398</v>
      </c>
      <c r="C32" s="17">
        <v>18</v>
      </c>
      <c r="D32" s="16">
        <v>13340</v>
      </c>
      <c r="E32" s="17">
        <v>18</v>
      </c>
      <c r="F32" s="16">
        <v>12816</v>
      </c>
      <c r="G32" s="18">
        <v>18</v>
      </c>
      <c r="H32" s="39">
        <v>1.09E-2</v>
      </c>
      <c r="I32" s="29">
        <v>12600</v>
      </c>
      <c r="J32" s="18">
        <f t="shared" si="3"/>
        <v>18</v>
      </c>
      <c r="K32" s="19">
        <f t="shared" si="4"/>
        <v>1.0482529118136439E-2</v>
      </c>
      <c r="L32" s="21">
        <v>12737</v>
      </c>
      <c r="M32" s="18">
        <f t="shared" si="5"/>
        <v>17</v>
      </c>
      <c r="N32" s="19">
        <f t="shared" si="6"/>
        <v>1.0283185211977162E-2</v>
      </c>
      <c r="O32" s="109">
        <v>12233</v>
      </c>
      <c r="P32" s="106">
        <v>17</v>
      </c>
      <c r="Q32" s="117">
        <v>9.5296929433687106E-3</v>
      </c>
      <c r="R32" s="109">
        <v>11942</v>
      </c>
      <c r="S32" s="106">
        <f t="shared" si="7"/>
        <v>17</v>
      </c>
      <c r="T32" s="112">
        <f t="shared" si="8"/>
        <v>9.2531179489722549E-3</v>
      </c>
      <c r="U32" s="109">
        <v>11892</v>
      </c>
      <c r="V32" s="106">
        <f t="shared" si="9"/>
        <v>17</v>
      </c>
      <c r="W32" s="112">
        <f t="shared" si="10"/>
        <v>8.9918565174324974E-3</v>
      </c>
      <c r="X32" s="109">
        <v>12273</v>
      </c>
      <c r="Y32" s="106">
        <f t="shared" si="0"/>
        <v>16</v>
      </c>
      <c r="Z32" s="112">
        <f t="shared" si="1"/>
        <v>8.9180416494998183E-3</v>
      </c>
      <c r="AA32" s="109">
        <v>11930.1</v>
      </c>
      <c r="AB32" s="106">
        <f t="shared" si="11"/>
        <v>16</v>
      </c>
      <c r="AC32" s="112">
        <f t="shared" si="2"/>
        <v>8.6688771028027196E-3</v>
      </c>
    </row>
    <row r="33" spans="1:29" s="5" customFormat="1" ht="13.5" customHeight="1" x14ac:dyDescent="0.25">
      <c r="A33" s="8" t="s">
        <v>38</v>
      </c>
      <c r="B33" s="16">
        <v>32953</v>
      </c>
      <c r="C33" s="17">
        <v>8</v>
      </c>
      <c r="D33" s="16">
        <v>32802</v>
      </c>
      <c r="E33" s="17">
        <v>8</v>
      </c>
      <c r="F33" s="16">
        <v>36186</v>
      </c>
      <c r="G33" s="18">
        <v>8</v>
      </c>
      <c r="H33" s="39">
        <v>3.0800000000000001E-2</v>
      </c>
      <c r="I33" s="29">
        <v>30060</v>
      </c>
      <c r="J33" s="18">
        <f t="shared" si="3"/>
        <v>9</v>
      </c>
      <c r="K33" s="19">
        <f t="shared" si="4"/>
        <v>2.5008319467554076E-2</v>
      </c>
      <c r="L33" s="21">
        <v>16180</v>
      </c>
      <c r="M33" s="18">
        <f t="shared" si="5"/>
        <v>15</v>
      </c>
      <c r="N33" s="19">
        <f t="shared" si="6"/>
        <v>1.3062882682718888E-2</v>
      </c>
      <c r="O33" s="109">
        <v>14325</v>
      </c>
      <c r="P33" s="106">
        <v>15</v>
      </c>
      <c r="Q33" s="117">
        <v>1.1159392742071183E-2</v>
      </c>
      <c r="R33" s="109">
        <v>14316</v>
      </c>
      <c r="S33" s="106">
        <f t="shared" si="7"/>
        <v>15</v>
      </c>
      <c r="T33" s="112">
        <f t="shared" si="8"/>
        <v>1.109258386848826E-2</v>
      </c>
      <c r="U33" s="109">
        <v>10759</v>
      </c>
      <c r="V33" s="106">
        <f t="shared" si="9"/>
        <v>19</v>
      </c>
      <c r="W33" s="112">
        <f t="shared" si="10"/>
        <v>8.1351651758372213E-3</v>
      </c>
      <c r="X33" s="109">
        <v>11350</v>
      </c>
      <c r="Y33" s="106">
        <f t="shared" si="0"/>
        <v>19</v>
      </c>
      <c r="Z33" s="112">
        <f t="shared" si="1"/>
        <v>8.2473537620649344E-3</v>
      </c>
      <c r="AA33" s="109">
        <v>10865.65</v>
      </c>
      <c r="AB33" s="106">
        <f t="shared" si="11"/>
        <v>19</v>
      </c>
      <c r="AC33" s="112">
        <f t="shared" si="2"/>
        <v>7.8954061149586648E-3</v>
      </c>
    </row>
    <row r="34" spans="1:29" s="5" customFormat="1" ht="13.5" customHeight="1" x14ac:dyDescent="0.25">
      <c r="A34" s="8" t="s">
        <v>39</v>
      </c>
      <c r="B34" s="16">
        <v>15837</v>
      </c>
      <c r="C34" s="17">
        <v>15</v>
      </c>
      <c r="D34" s="16">
        <v>15564</v>
      </c>
      <c r="E34" s="17">
        <v>16</v>
      </c>
      <c r="F34" s="16">
        <v>15139</v>
      </c>
      <c r="G34" s="18">
        <v>16</v>
      </c>
      <c r="H34" s="39">
        <v>1.29E-2</v>
      </c>
      <c r="I34" s="29">
        <v>15410</v>
      </c>
      <c r="J34" s="18">
        <f t="shared" si="3"/>
        <v>16</v>
      </c>
      <c r="K34" s="19">
        <f t="shared" si="4"/>
        <v>1.2820299500831947E-2</v>
      </c>
      <c r="L34" s="21">
        <v>11817</v>
      </c>
      <c r="M34" s="18">
        <f t="shared" si="5"/>
        <v>19</v>
      </c>
      <c r="N34" s="19">
        <f t="shared" si="6"/>
        <v>9.5404255044307228E-3</v>
      </c>
      <c r="O34" s="109">
        <v>12218</v>
      </c>
      <c r="P34" s="106">
        <v>18</v>
      </c>
      <c r="Q34" s="117">
        <v>9.5180077153665422E-3</v>
      </c>
      <c r="R34" s="109">
        <v>11263</v>
      </c>
      <c r="S34" s="106">
        <f t="shared" si="7"/>
        <v>19</v>
      </c>
      <c r="T34" s="112">
        <f t="shared" si="8"/>
        <v>8.7270028018149818E-3</v>
      </c>
      <c r="U34" s="109">
        <v>11491</v>
      </c>
      <c r="V34" s="106">
        <f t="shared" si="9"/>
        <v>18</v>
      </c>
      <c r="W34" s="112">
        <f t="shared" si="10"/>
        <v>8.6886497848820063E-3</v>
      </c>
      <c r="X34" s="109">
        <v>11715</v>
      </c>
      <c r="Y34" s="106">
        <f t="shared" si="0"/>
        <v>18</v>
      </c>
      <c r="Z34" s="112">
        <f t="shared" si="1"/>
        <v>8.5125770328273748E-3</v>
      </c>
      <c r="AA34" s="109">
        <v>11556.24</v>
      </c>
      <c r="AB34" s="106">
        <f t="shared" si="11"/>
        <v>18</v>
      </c>
      <c r="AC34" s="112">
        <f t="shared" si="2"/>
        <v>8.397215809632182E-3</v>
      </c>
    </row>
    <row r="35" spans="1:29" s="5" customFormat="1" ht="13.5" customHeight="1" x14ac:dyDescent="0.25">
      <c r="A35" s="8" t="s">
        <v>40</v>
      </c>
      <c r="B35" s="16">
        <v>68204</v>
      </c>
      <c r="C35" s="17">
        <v>6</v>
      </c>
      <c r="D35" s="16">
        <v>68990</v>
      </c>
      <c r="E35" s="17">
        <v>6</v>
      </c>
      <c r="F35" s="16">
        <v>73458</v>
      </c>
      <c r="G35" s="18">
        <v>6</v>
      </c>
      <c r="H35" s="39">
        <v>6.25E-2</v>
      </c>
      <c r="I35" s="29">
        <v>83270</v>
      </c>
      <c r="J35" s="18">
        <f t="shared" si="3"/>
        <v>6</v>
      </c>
      <c r="K35" s="19">
        <f t="shared" si="4"/>
        <v>6.9276206322795339E-2</v>
      </c>
      <c r="L35" s="21">
        <v>105996</v>
      </c>
      <c r="M35" s="18">
        <f t="shared" si="5"/>
        <v>5</v>
      </c>
      <c r="N35" s="19">
        <f t="shared" si="6"/>
        <v>8.557560647944816E-2</v>
      </c>
      <c r="O35" s="109">
        <v>110999</v>
      </c>
      <c r="P35" s="106">
        <v>4</v>
      </c>
      <c r="Q35" s="117">
        <v>8.6469908200848822E-2</v>
      </c>
      <c r="R35" s="109">
        <v>118319</v>
      </c>
      <c r="S35" s="106">
        <f t="shared" si="7"/>
        <v>4</v>
      </c>
      <c r="T35" s="112">
        <f t="shared" si="8"/>
        <v>9.1678082616349701E-2</v>
      </c>
      <c r="U35" s="109">
        <v>118775</v>
      </c>
      <c r="V35" s="106">
        <f t="shared" si="9"/>
        <v>5</v>
      </c>
      <c r="W35" s="112">
        <f t="shared" si="10"/>
        <v>8.9808926829637134E-2</v>
      </c>
      <c r="X35" s="109">
        <v>120724</v>
      </c>
      <c r="Y35" s="106">
        <f t="shared" si="0"/>
        <v>5</v>
      </c>
      <c r="Z35" s="112">
        <f t="shared" si="1"/>
        <v>8.7722778464451728E-2</v>
      </c>
      <c r="AA35" s="109">
        <v>129665.38</v>
      </c>
      <c r="AB35" s="106">
        <f t="shared" si="11"/>
        <v>5</v>
      </c>
      <c r="AC35" s="112">
        <f t="shared" si="2"/>
        <v>9.4219934762341792E-2</v>
      </c>
    </row>
    <row r="36" spans="1:29" s="5" customFormat="1" ht="13.5" customHeight="1" x14ac:dyDescent="0.25">
      <c r="A36" s="8" t="s">
        <v>41</v>
      </c>
      <c r="B36" s="16">
        <v>100247</v>
      </c>
      <c r="C36" s="17">
        <v>5</v>
      </c>
      <c r="D36" s="16">
        <v>98444</v>
      </c>
      <c r="E36" s="17">
        <v>5</v>
      </c>
      <c r="F36" s="16">
        <v>98833</v>
      </c>
      <c r="G36" s="18">
        <v>5</v>
      </c>
      <c r="H36" s="39">
        <v>8.4099999999999994E-2</v>
      </c>
      <c r="I36" s="29">
        <v>99177</v>
      </c>
      <c r="J36" s="18">
        <f t="shared" si="3"/>
        <v>5</v>
      </c>
      <c r="K36" s="19">
        <f t="shared" si="4"/>
        <v>8.2509983361064895E-2</v>
      </c>
      <c r="L36" s="21">
        <v>105150</v>
      </c>
      <c r="M36" s="18">
        <f t="shared" si="5"/>
        <v>6</v>
      </c>
      <c r="N36" s="19">
        <f t="shared" si="6"/>
        <v>8.4892590487508718E-2</v>
      </c>
      <c r="O36" s="109">
        <v>110047</v>
      </c>
      <c r="P36" s="106">
        <v>5</v>
      </c>
      <c r="Q36" s="117">
        <v>8.5728285730311174E-2</v>
      </c>
      <c r="R36" s="109">
        <v>115216</v>
      </c>
      <c r="S36" s="106">
        <f t="shared" si="7"/>
        <v>5</v>
      </c>
      <c r="T36" s="112">
        <f t="shared" si="8"/>
        <v>8.9273759638987385E-2</v>
      </c>
      <c r="U36" s="109">
        <v>123078</v>
      </c>
      <c r="V36" s="106">
        <f t="shared" si="9"/>
        <v>4</v>
      </c>
      <c r="W36" s="112">
        <f t="shared" si="10"/>
        <v>9.3062539224062976E-2</v>
      </c>
      <c r="X36" s="109">
        <v>134230</v>
      </c>
      <c r="Y36" s="106">
        <f t="shared" si="0"/>
        <v>4</v>
      </c>
      <c r="Z36" s="112">
        <f t="shared" si="1"/>
        <v>9.7536766121760002E-2</v>
      </c>
      <c r="AA36" s="109">
        <v>138917</v>
      </c>
      <c r="AB36" s="106">
        <f t="shared" si="11"/>
        <v>4</v>
      </c>
      <c r="AC36" s="112">
        <f t="shared" si="2"/>
        <v>0.10094252357398893</v>
      </c>
    </row>
    <row r="37" spans="1:29" s="5" customFormat="1" ht="13.5" customHeight="1" x14ac:dyDescent="0.25">
      <c r="A37" s="8" t="s">
        <v>42</v>
      </c>
      <c r="B37" s="16">
        <v>7408</v>
      </c>
      <c r="C37" s="17">
        <v>24</v>
      </c>
      <c r="D37" s="16">
        <v>7003</v>
      </c>
      <c r="E37" s="17">
        <v>23</v>
      </c>
      <c r="F37" s="16">
        <v>7803</v>
      </c>
      <c r="G37" s="18">
        <v>22</v>
      </c>
      <c r="H37" s="39">
        <v>6.6E-3</v>
      </c>
      <c r="I37" s="29">
        <v>8581</v>
      </c>
      <c r="J37" s="18">
        <f t="shared" si="3"/>
        <v>20</v>
      </c>
      <c r="K37" s="19">
        <f t="shared" si="4"/>
        <v>7.1389351081530784E-3</v>
      </c>
      <c r="L37" s="21">
        <v>8614</v>
      </c>
      <c r="M37" s="18">
        <f t="shared" si="5"/>
        <v>20</v>
      </c>
      <c r="N37" s="19">
        <f t="shared" si="6"/>
        <v>6.9544914356576334E-3</v>
      </c>
      <c r="O37" s="110">
        <v>9401</v>
      </c>
      <c r="P37" s="107">
        <v>20</v>
      </c>
      <c r="Q37" s="121">
        <v>7.3235218965592456E-3</v>
      </c>
      <c r="R37" s="110">
        <v>9751</v>
      </c>
      <c r="S37" s="107">
        <f t="shared" si="7"/>
        <v>20</v>
      </c>
      <c r="T37" s="113">
        <f t="shared" si="8"/>
        <v>7.5554474225781659E-3</v>
      </c>
      <c r="U37" s="110">
        <v>9864</v>
      </c>
      <c r="V37" s="107">
        <f t="shared" si="9"/>
        <v>20</v>
      </c>
      <c r="W37" s="113">
        <f t="shared" si="10"/>
        <v>7.4584319448330093E-3</v>
      </c>
      <c r="X37" s="110">
        <v>10153</v>
      </c>
      <c r="Y37" s="107">
        <f t="shared" si="0"/>
        <v>20</v>
      </c>
      <c r="Z37" s="113">
        <f t="shared" si="1"/>
        <v>7.377566761783725E-3</v>
      </c>
      <c r="AA37" s="110">
        <v>10801.3</v>
      </c>
      <c r="AB37" s="106">
        <f t="shared" si="11"/>
        <v>20</v>
      </c>
      <c r="AC37" s="112">
        <f t="shared" si="2"/>
        <v>7.8486468890036978E-3</v>
      </c>
    </row>
    <row r="38" spans="1:29" s="5" customFormat="1" ht="13.5" customHeight="1" x14ac:dyDescent="0.25">
      <c r="A38" s="167" t="s">
        <v>43</v>
      </c>
      <c r="B38" s="168">
        <v>1160675</v>
      </c>
      <c r="C38" s="169"/>
      <c r="D38" s="168">
        <v>1162398</v>
      </c>
      <c r="E38" s="169"/>
      <c r="F38" s="168">
        <v>1174581</v>
      </c>
      <c r="G38" s="170"/>
      <c r="H38" s="171">
        <f>SUM(H6:H37)</f>
        <v>0.99990000000000023</v>
      </c>
      <c r="I38" s="168">
        <f>SUM(I6:I37)</f>
        <v>1202000</v>
      </c>
      <c r="J38" s="170"/>
      <c r="K38" s="171">
        <f>SUM(K6:K37)</f>
        <v>1</v>
      </c>
      <c r="L38" s="168">
        <f>SUM(L6:L37)</f>
        <v>1238624</v>
      </c>
      <c r="M38" s="170"/>
      <c r="N38" s="171">
        <f>SUM(N6:N37)</f>
        <v>0.99999999999999989</v>
      </c>
      <c r="O38" s="172">
        <v>1283672</v>
      </c>
      <c r="P38" s="173"/>
      <c r="Q38" s="174">
        <v>1.0000015580304003</v>
      </c>
      <c r="R38" s="175">
        <f>SUM(R6:R37)</f>
        <v>1290592</v>
      </c>
      <c r="S38" s="176"/>
      <c r="T38" s="177">
        <f>SUM(T6:T37)</f>
        <v>0.99999999999999989</v>
      </c>
      <c r="U38" s="175">
        <f>SUM(U6:U37)</f>
        <v>1322530</v>
      </c>
      <c r="V38" s="176"/>
      <c r="W38" s="177">
        <f>SUM(W6:W37)</f>
        <v>0.99999999999999989</v>
      </c>
      <c r="X38" s="175">
        <f>SUM(X6:X37)</f>
        <v>1376199</v>
      </c>
      <c r="Y38" s="176"/>
      <c r="Z38" s="177">
        <f>SUM(Z6:Z37)</f>
        <v>1.0000000000000002</v>
      </c>
      <c r="AA38" s="175"/>
      <c r="AB38" s="176"/>
      <c r="AC38" s="177">
        <f>SUM(AC6:AC37)</f>
        <v>1.0477046488189574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</sheetData>
  <pageMargins left="0.79" right="0.79" top="0.98" bottom="0.98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8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3" width="8.8554687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7"/>
      <c r="G1" s="5"/>
      <c r="H1" s="5"/>
      <c r="I1" s="5"/>
      <c r="J1" s="5"/>
      <c r="K1" s="5"/>
      <c r="L1" s="5"/>
    </row>
    <row r="2" spans="1:29" s="5" customFormat="1" x14ac:dyDescent="0.25">
      <c r="A2" s="2" t="s">
        <v>111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453</v>
      </c>
      <c r="C6" s="17">
        <v>22</v>
      </c>
      <c r="D6" s="16">
        <v>494</v>
      </c>
      <c r="E6" s="17">
        <v>23</v>
      </c>
      <c r="F6" s="16">
        <v>516</v>
      </c>
      <c r="G6" s="18">
        <v>22</v>
      </c>
      <c r="H6" s="39">
        <v>9.4000000000000004E-3</v>
      </c>
      <c r="I6" s="32">
        <v>547</v>
      </c>
      <c r="J6" s="18">
        <f>_xlfn.RANK.EQ(I6,$I$6:$I$37)</f>
        <v>22</v>
      </c>
      <c r="K6" s="19">
        <f>I6/$I$38</f>
        <v>9.8638535749706966E-3</v>
      </c>
      <c r="L6" s="33">
        <v>473</v>
      </c>
      <c r="M6" s="18">
        <f>_xlfn.RANK.EQ(L6,$L$6:$L$37)</f>
        <v>24</v>
      </c>
      <c r="N6" s="19">
        <f>L6/$L$38</f>
        <v>8.1987103931220971E-3</v>
      </c>
      <c r="O6" s="109">
        <v>399</v>
      </c>
      <c r="P6" s="106">
        <v>24</v>
      </c>
      <c r="Q6" s="117">
        <v>6.8816833390824422E-3</v>
      </c>
      <c r="R6" s="108">
        <v>439</v>
      </c>
      <c r="S6" s="105">
        <f>_xlfn.RANK.EQ(R6,$R$6:$R$37)</f>
        <v>24</v>
      </c>
      <c r="T6" s="111">
        <f>R6/$R$38</f>
        <v>7.5315673895141365E-3</v>
      </c>
      <c r="U6" s="108">
        <v>403</v>
      </c>
      <c r="V6" s="105">
        <f>_xlfn.RANK.EQ(U6,$U$6:$U$37)</f>
        <v>25</v>
      </c>
      <c r="W6" s="111">
        <f>U6/$U$38</f>
        <v>5.8988846277701337E-3</v>
      </c>
      <c r="X6" s="108">
        <v>420</v>
      </c>
      <c r="Y6" s="105">
        <f t="shared" ref="Y6:Y37" si="0">_xlfn.RANK.EQ(X6,$X$6:$X$37)</f>
        <v>25</v>
      </c>
      <c r="Z6" s="111">
        <f t="shared" ref="Z6:Z37" si="1">X6/$X$38</f>
        <v>6.9581352197611041E-3</v>
      </c>
      <c r="AA6" s="108">
        <v>530.87</v>
      </c>
      <c r="AB6" s="105">
        <f>_xlfn.RANK.EQ(AA6,$AA$6:$AA$37)</f>
        <v>23</v>
      </c>
      <c r="AC6" s="111">
        <f>AA6/$AA$38</f>
        <v>8.6173046359303632E-3</v>
      </c>
    </row>
    <row r="7" spans="1:29" s="5" customFormat="1" ht="13.5" customHeight="1" x14ac:dyDescent="0.25">
      <c r="A7" s="8" t="s">
        <v>12</v>
      </c>
      <c r="B7" s="16">
        <v>263</v>
      </c>
      <c r="C7" s="17">
        <v>28</v>
      </c>
      <c r="D7" s="16">
        <v>273</v>
      </c>
      <c r="E7" s="17">
        <v>27</v>
      </c>
      <c r="F7" s="16">
        <v>241</v>
      </c>
      <c r="G7" s="18">
        <v>28</v>
      </c>
      <c r="H7" s="39">
        <v>4.4000000000000003E-3</v>
      </c>
      <c r="I7" s="16">
        <v>281</v>
      </c>
      <c r="J7" s="18">
        <f t="shared" ref="J7:J37" si="2">_xlfn.RANK.EQ(I7,$I$6:$I$37)</f>
        <v>27</v>
      </c>
      <c r="K7" s="19">
        <f t="shared" ref="K7:K37" si="3">I7/$I$38</f>
        <v>5.0671715805608152E-3</v>
      </c>
      <c r="L7" s="33">
        <v>293</v>
      </c>
      <c r="M7" s="18">
        <f t="shared" ref="M7:M37" si="4">_xlfn.RANK.EQ(L7,$L$6:$L$37)</f>
        <v>26</v>
      </c>
      <c r="N7" s="19">
        <f t="shared" ref="N7:N37" si="5">L7/$L$38</f>
        <v>5.0786937530333497E-3</v>
      </c>
      <c r="O7" s="109">
        <v>295</v>
      </c>
      <c r="P7" s="106">
        <v>27</v>
      </c>
      <c r="Q7" s="117">
        <v>5.087961365988272E-3</v>
      </c>
      <c r="R7" s="109">
        <v>296</v>
      </c>
      <c r="S7" s="106">
        <f t="shared" ref="S7:S37" si="6">_xlfn.RANK.EQ(R7,$R$6:$R$37)</f>
        <v>27</v>
      </c>
      <c r="T7" s="112">
        <f t="shared" ref="T7:T37" si="7">R7/$R$38</f>
        <v>5.0782322261872081E-3</v>
      </c>
      <c r="U7" s="109">
        <v>324</v>
      </c>
      <c r="V7" s="106">
        <f t="shared" ref="V7:V37" si="8">_xlfn.RANK.EQ(U7,$U$6:$U$37)</f>
        <v>27</v>
      </c>
      <c r="W7" s="112">
        <f t="shared" ref="W7:W36" si="9">U7/$U$38</f>
        <v>4.7425275915571295E-3</v>
      </c>
      <c r="X7" s="109">
        <v>312</v>
      </c>
      <c r="Y7" s="106">
        <f t="shared" si="0"/>
        <v>27</v>
      </c>
      <c r="Z7" s="112">
        <f t="shared" si="1"/>
        <v>5.1689004489653915E-3</v>
      </c>
      <c r="AA7" s="109">
        <v>287.48</v>
      </c>
      <c r="AB7" s="106">
        <f t="shared" ref="AB7:AB37" si="10">_xlfn.RANK.EQ(AA7,$AA$6:$AA$37)</f>
        <v>27</v>
      </c>
      <c r="AC7" s="112">
        <f>AA7/$AA$38</f>
        <v>4.6664960098277567E-3</v>
      </c>
    </row>
    <row r="8" spans="1:29" s="5" customFormat="1" ht="13.5" customHeight="1" x14ac:dyDescent="0.25">
      <c r="A8" s="8" t="s">
        <v>13</v>
      </c>
      <c r="B8" s="16">
        <v>101</v>
      </c>
      <c r="C8" s="17">
        <v>32</v>
      </c>
      <c r="D8" s="16">
        <v>132</v>
      </c>
      <c r="E8" s="17">
        <v>32</v>
      </c>
      <c r="F8" s="16">
        <v>128</v>
      </c>
      <c r="G8" s="18">
        <v>32</v>
      </c>
      <c r="H8" s="39">
        <v>2.3E-3</v>
      </c>
      <c r="I8" s="34">
        <v>141</v>
      </c>
      <c r="J8" s="18">
        <f t="shared" si="2"/>
        <v>31</v>
      </c>
      <c r="K8" s="19">
        <f t="shared" si="3"/>
        <v>2.5426021098187718E-3</v>
      </c>
      <c r="L8" s="33">
        <v>180</v>
      </c>
      <c r="M8" s="18">
        <f t="shared" si="4"/>
        <v>30</v>
      </c>
      <c r="N8" s="19">
        <f t="shared" si="5"/>
        <v>3.120016640088747E-3</v>
      </c>
      <c r="O8" s="109">
        <v>151</v>
      </c>
      <c r="P8" s="106">
        <v>30</v>
      </c>
      <c r="Q8" s="117">
        <v>2.6043463263194203E-3</v>
      </c>
      <c r="R8" s="109">
        <v>183</v>
      </c>
      <c r="S8" s="106">
        <f t="shared" si="6"/>
        <v>30</v>
      </c>
      <c r="T8" s="112">
        <f t="shared" si="7"/>
        <v>3.139582761460335E-3</v>
      </c>
      <c r="U8" s="109">
        <v>196</v>
      </c>
      <c r="V8" s="106">
        <f t="shared" si="8"/>
        <v>31</v>
      </c>
      <c r="W8" s="112">
        <f t="shared" si="9"/>
        <v>2.8689364442753009E-3</v>
      </c>
      <c r="X8" s="109">
        <v>209</v>
      </c>
      <c r="Y8" s="106">
        <f t="shared" si="0"/>
        <v>29</v>
      </c>
      <c r="Z8" s="112">
        <f t="shared" si="1"/>
        <v>3.4625006212620733E-3</v>
      </c>
      <c r="AA8" s="109">
        <v>203.27</v>
      </c>
      <c r="AB8" s="106">
        <f t="shared" si="10"/>
        <v>31</v>
      </c>
      <c r="AC8" s="112">
        <f t="shared" ref="AC8:AC37" si="11">AA8/$AA$38</f>
        <v>3.2995639485101157E-3</v>
      </c>
    </row>
    <row r="9" spans="1:29" s="5" customFormat="1" ht="13.5" customHeight="1" x14ac:dyDescent="0.25">
      <c r="A9" s="8" t="s">
        <v>14</v>
      </c>
      <c r="B9" s="16">
        <v>788</v>
      </c>
      <c r="C9" s="17">
        <v>17</v>
      </c>
      <c r="D9" s="16">
        <v>834</v>
      </c>
      <c r="E9" s="17">
        <v>15</v>
      </c>
      <c r="F9" s="16">
        <v>887</v>
      </c>
      <c r="G9" s="18">
        <v>17</v>
      </c>
      <c r="H9" s="39">
        <v>1.61E-2</v>
      </c>
      <c r="I9" s="16">
        <v>1045</v>
      </c>
      <c r="J9" s="18">
        <f t="shared" si="2"/>
        <v>16</v>
      </c>
      <c r="K9" s="19">
        <f t="shared" si="3"/>
        <v>1.884410783518168E-2</v>
      </c>
      <c r="L9" s="16">
        <v>1051</v>
      </c>
      <c r="M9" s="18">
        <f t="shared" si="4"/>
        <v>16</v>
      </c>
      <c r="N9" s="19">
        <f t="shared" si="5"/>
        <v>1.8217430492962629E-2</v>
      </c>
      <c r="O9" s="109">
        <v>1115</v>
      </c>
      <c r="P9" s="106">
        <v>16</v>
      </c>
      <c r="Q9" s="117">
        <v>1.9230769230769232E-2</v>
      </c>
      <c r="R9" s="109">
        <v>1151</v>
      </c>
      <c r="S9" s="106">
        <f t="shared" si="6"/>
        <v>17</v>
      </c>
      <c r="T9" s="112">
        <f t="shared" si="7"/>
        <v>1.9746774636288773E-2</v>
      </c>
      <c r="U9" s="109">
        <v>1335</v>
      </c>
      <c r="V9" s="106">
        <f t="shared" si="8"/>
        <v>17</v>
      </c>
      <c r="W9" s="112">
        <f t="shared" si="9"/>
        <v>1.9540970168915952E-2</v>
      </c>
      <c r="X9" s="109">
        <v>1386</v>
      </c>
      <c r="Y9" s="106">
        <f t="shared" si="0"/>
        <v>15</v>
      </c>
      <c r="Z9" s="112">
        <f t="shared" si="1"/>
        <v>2.2961846225211642E-2</v>
      </c>
      <c r="AA9" s="109">
        <v>1409.91</v>
      </c>
      <c r="AB9" s="106">
        <f t="shared" si="10"/>
        <v>14</v>
      </c>
      <c r="AC9" s="112">
        <f t="shared" si="11"/>
        <v>2.2886250832114416E-2</v>
      </c>
    </row>
    <row r="10" spans="1:29" s="5" customFormat="1" ht="13.5" customHeight="1" x14ac:dyDescent="0.25">
      <c r="A10" s="8" t="s">
        <v>15</v>
      </c>
      <c r="B10" s="16">
        <v>1229</v>
      </c>
      <c r="C10" s="17">
        <v>15</v>
      </c>
      <c r="D10" s="16">
        <v>706</v>
      </c>
      <c r="E10" s="17">
        <v>17</v>
      </c>
      <c r="F10" s="16">
        <v>1283</v>
      </c>
      <c r="G10" s="18">
        <v>15</v>
      </c>
      <c r="H10" s="39">
        <v>2.3300000000000001E-2</v>
      </c>
      <c r="I10" s="22">
        <v>1332</v>
      </c>
      <c r="J10" s="18">
        <f t="shared" si="2"/>
        <v>14</v>
      </c>
      <c r="K10" s="19">
        <f t="shared" si="3"/>
        <v>2.4019475250202867E-2</v>
      </c>
      <c r="L10" s="20">
        <v>1420</v>
      </c>
      <c r="M10" s="18">
        <f t="shared" si="4"/>
        <v>15</v>
      </c>
      <c r="N10" s="19">
        <f t="shared" si="5"/>
        <v>2.4613464605144561E-2</v>
      </c>
      <c r="O10" s="109">
        <v>1473</v>
      </c>
      <c r="P10" s="106">
        <v>13</v>
      </c>
      <c r="Q10" s="117">
        <v>2.5405312176612627E-2</v>
      </c>
      <c r="R10" s="109">
        <v>1505</v>
      </c>
      <c r="S10" s="106">
        <f t="shared" si="6"/>
        <v>13</v>
      </c>
      <c r="T10" s="112">
        <f t="shared" si="7"/>
        <v>2.582006587976942E-2</v>
      </c>
      <c r="U10" s="109">
        <v>1551</v>
      </c>
      <c r="V10" s="106">
        <f t="shared" si="8"/>
        <v>13</v>
      </c>
      <c r="W10" s="112">
        <f t="shared" si="9"/>
        <v>2.2702655229954037E-2</v>
      </c>
      <c r="X10" s="109">
        <v>1578</v>
      </c>
      <c r="Y10" s="106">
        <f t="shared" si="0"/>
        <v>11</v>
      </c>
      <c r="Z10" s="112">
        <f t="shared" si="1"/>
        <v>2.6142708039959578E-2</v>
      </c>
      <c r="AA10" s="109">
        <v>1633.63</v>
      </c>
      <c r="AB10" s="106">
        <f t="shared" si="10"/>
        <v>11</v>
      </c>
      <c r="AC10" s="112">
        <f t="shared" si="11"/>
        <v>2.6517767763096278E-2</v>
      </c>
    </row>
    <row r="11" spans="1:29" s="5" customFormat="1" ht="13.5" customHeight="1" x14ac:dyDescent="0.25">
      <c r="A11" s="8" t="s">
        <v>16</v>
      </c>
      <c r="B11" s="16">
        <v>2046</v>
      </c>
      <c r="C11" s="17">
        <v>9</v>
      </c>
      <c r="D11" s="16">
        <v>145</v>
      </c>
      <c r="E11" s="17">
        <v>29</v>
      </c>
      <c r="F11" s="16">
        <v>2340</v>
      </c>
      <c r="G11" s="18">
        <v>8</v>
      </c>
      <c r="H11" s="39">
        <v>4.2599999999999999E-2</v>
      </c>
      <c r="I11" s="22">
        <v>1176</v>
      </c>
      <c r="J11" s="18">
        <f t="shared" si="2"/>
        <v>15</v>
      </c>
      <c r="K11" s="19">
        <f t="shared" si="3"/>
        <v>2.1206383554233162E-2</v>
      </c>
      <c r="L11" s="22">
        <v>1665</v>
      </c>
      <c r="M11" s="18">
        <f t="shared" si="4"/>
        <v>12</v>
      </c>
      <c r="N11" s="19">
        <f t="shared" si="5"/>
        <v>2.8860153920820912E-2</v>
      </c>
      <c r="O11" s="109">
        <v>1277</v>
      </c>
      <c r="P11" s="106">
        <v>15</v>
      </c>
      <c r="Q11" s="117">
        <v>2.2024836150396687E-2</v>
      </c>
      <c r="R11" s="109">
        <v>1501</v>
      </c>
      <c r="S11" s="106">
        <f t="shared" si="6"/>
        <v>14</v>
      </c>
      <c r="T11" s="112">
        <f t="shared" si="7"/>
        <v>2.575144111995608E-2</v>
      </c>
      <c r="U11" s="109">
        <v>1362</v>
      </c>
      <c r="V11" s="106">
        <f t="shared" si="8"/>
        <v>16</v>
      </c>
      <c r="W11" s="112">
        <f t="shared" si="9"/>
        <v>1.9936180801545713E-2</v>
      </c>
      <c r="X11" s="109">
        <v>1339</v>
      </c>
      <c r="Y11" s="106">
        <f t="shared" si="0"/>
        <v>17</v>
      </c>
      <c r="Z11" s="112">
        <f t="shared" si="1"/>
        <v>2.2183197760143138E-2</v>
      </c>
      <c r="AA11" s="109">
        <v>1355.15</v>
      </c>
      <c r="AB11" s="106">
        <f t="shared" si="10"/>
        <v>16</v>
      </c>
      <c r="AC11" s="112">
        <f t="shared" si="11"/>
        <v>2.1997363530395452E-2</v>
      </c>
    </row>
    <row r="12" spans="1:29" s="5" customFormat="1" ht="13.5" customHeight="1" x14ac:dyDescent="0.25">
      <c r="A12" s="8" t="s">
        <v>17</v>
      </c>
      <c r="B12" s="16">
        <v>873</v>
      </c>
      <c r="C12" s="17">
        <v>16</v>
      </c>
      <c r="D12" s="16">
        <v>706</v>
      </c>
      <c r="E12" s="17">
        <v>17</v>
      </c>
      <c r="F12" s="16">
        <v>677</v>
      </c>
      <c r="G12" s="18">
        <v>19</v>
      </c>
      <c r="H12" s="39">
        <v>1.23E-2</v>
      </c>
      <c r="I12" s="32">
        <v>692</v>
      </c>
      <c r="J12" s="18">
        <f t="shared" si="2"/>
        <v>20</v>
      </c>
      <c r="K12" s="19">
        <f t="shared" si="3"/>
        <v>1.2478586241096384E-2</v>
      </c>
      <c r="L12" s="33">
        <v>631</v>
      </c>
      <c r="M12" s="18">
        <f t="shared" si="4"/>
        <v>22</v>
      </c>
      <c r="N12" s="19">
        <f t="shared" si="5"/>
        <v>1.0937391666088887E-2</v>
      </c>
      <c r="O12" s="109">
        <v>568</v>
      </c>
      <c r="P12" s="106">
        <v>23</v>
      </c>
      <c r="Q12" s="117">
        <v>9.7964815453604696E-3</v>
      </c>
      <c r="R12" s="109">
        <v>510</v>
      </c>
      <c r="S12" s="106">
        <f t="shared" si="6"/>
        <v>22</v>
      </c>
      <c r="T12" s="112">
        <f t="shared" si="7"/>
        <v>8.7496568762009327E-3</v>
      </c>
      <c r="U12" s="109">
        <v>540</v>
      </c>
      <c r="V12" s="106">
        <f t="shared" si="8"/>
        <v>21</v>
      </c>
      <c r="W12" s="112">
        <f t="shared" si="9"/>
        <v>7.9042126525952165E-3</v>
      </c>
      <c r="X12" s="109">
        <v>552</v>
      </c>
      <c r="Y12" s="106">
        <f t="shared" si="0"/>
        <v>21</v>
      </c>
      <c r="Z12" s="112">
        <f t="shared" si="1"/>
        <v>9.1449777174003079E-3</v>
      </c>
      <c r="AA12" s="109">
        <v>595.29</v>
      </c>
      <c r="AB12" s="106">
        <f t="shared" si="10"/>
        <v>22</v>
      </c>
      <c r="AC12" s="112">
        <f t="shared" si="11"/>
        <v>9.6629971117655651E-3</v>
      </c>
    </row>
    <row r="13" spans="1:29" s="5" customFormat="1" ht="13.5" customHeight="1" x14ac:dyDescent="0.25">
      <c r="A13" s="8" t="s">
        <v>18</v>
      </c>
      <c r="B13" s="16">
        <v>130</v>
      </c>
      <c r="C13" s="17">
        <v>30</v>
      </c>
      <c r="D13" s="16">
        <v>145</v>
      </c>
      <c r="E13" s="17">
        <v>29</v>
      </c>
      <c r="F13" s="16">
        <v>147</v>
      </c>
      <c r="G13" s="18">
        <v>31</v>
      </c>
      <c r="H13" s="39">
        <v>2.7000000000000001E-3</v>
      </c>
      <c r="I13" s="16">
        <v>108</v>
      </c>
      <c r="J13" s="18">
        <f t="shared" si="2"/>
        <v>32</v>
      </c>
      <c r="K13" s="19">
        <f t="shared" si="3"/>
        <v>1.947525020286719E-3</v>
      </c>
      <c r="L13" s="33">
        <v>108</v>
      </c>
      <c r="M13" s="18">
        <f t="shared" si="4"/>
        <v>32</v>
      </c>
      <c r="N13" s="19">
        <f t="shared" si="5"/>
        <v>1.8720099840532484E-3</v>
      </c>
      <c r="O13" s="109">
        <v>100</v>
      </c>
      <c r="P13" s="106">
        <v>32</v>
      </c>
      <c r="Q13" s="117">
        <v>1.7247326664367024E-3</v>
      </c>
      <c r="R13" s="109">
        <v>94</v>
      </c>
      <c r="S13" s="106">
        <f t="shared" si="6"/>
        <v>32</v>
      </c>
      <c r="T13" s="112">
        <f t="shared" si="7"/>
        <v>1.6126818556135053E-3</v>
      </c>
      <c r="U13" s="109">
        <v>95</v>
      </c>
      <c r="V13" s="106">
        <f t="shared" si="8"/>
        <v>32</v>
      </c>
      <c r="W13" s="112">
        <f t="shared" si="9"/>
        <v>1.3905559296232325E-3</v>
      </c>
      <c r="X13" s="109">
        <v>90</v>
      </c>
      <c r="Y13" s="106">
        <f t="shared" si="0"/>
        <v>32</v>
      </c>
      <c r="Z13" s="112">
        <f t="shared" si="1"/>
        <v>1.4910289756630936E-3</v>
      </c>
      <c r="AA13" s="109">
        <v>94.73</v>
      </c>
      <c r="AB13" s="106">
        <f t="shared" si="10"/>
        <v>32</v>
      </c>
      <c r="AC13" s="112">
        <f t="shared" si="11"/>
        <v>1.537697116359341E-3</v>
      </c>
    </row>
    <row r="14" spans="1:29" s="5" customFormat="1" ht="13.5" customHeight="1" x14ac:dyDescent="0.25">
      <c r="A14" s="9" t="s">
        <v>19</v>
      </c>
      <c r="B14" s="24">
        <v>126</v>
      </c>
      <c r="C14" s="23">
        <v>31</v>
      </c>
      <c r="D14" s="24">
        <v>137</v>
      </c>
      <c r="E14" s="23">
        <v>31</v>
      </c>
      <c r="F14" s="24">
        <v>156</v>
      </c>
      <c r="G14" s="25">
        <v>30</v>
      </c>
      <c r="H14" s="40">
        <v>2.8E-3</v>
      </c>
      <c r="I14" s="24">
        <v>156</v>
      </c>
      <c r="J14" s="25">
        <f>_xlfn.RANK.EQ(I14,$I$6:$I$37)</f>
        <v>30</v>
      </c>
      <c r="K14" s="26">
        <f t="shared" si="3"/>
        <v>2.8130916959697052E-3</v>
      </c>
      <c r="L14" s="27">
        <v>146</v>
      </c>
      <c r="M14" s="25">
        <f t="shared" si="4"/>
        <v>31</v>
      </c>
      <c r="N14" s="26">
        <f t="shared" si="5"/>
        <v>2.5306801636275395E-3</v>
      </c>
      <c r="O14" s="109">
        <v>151</v>
      </c>
      <c r="P14" s="106">
        <v>30</v>
      </c>
      <c r="Q14" s="117">
        <v>2.6043463263194203E-3</v>
      </c>
      <c r="R14" s="109">
        <v>233</v>
      </c>
      <c r="S14" s="106">
        <f t="shared" si="6"/>
        <v>29</v>
      </c>
      <c r="T14" s="112">
        <f t="shared" si="7"/>
        <v>3.9973922591270928E-3</v>
      </c>
      <c r="U14" s="109">
        <v>231</v>
      </c>
      <c r="V14" s="106">
        <f t="shared" si="8"/>
        <v>29</v>
      </c>
      <c r="W14" s="112">
        <f t="shared" si="9"/>
        <v>3.3812465236101761E-3</v>
      </c>
      <c r="X14" s="109">
        <v>203</v>
      </c>
      <c r="Y14" s="106">
        <f t="shared" si="0"/>
        <v>30</v>
      </c>
      <c r="Z14" s="112">
        <f t="shared" si="1"/>
        <v>3.3630986895512001E-3</v>
      </c>
      <c r="AA14" s="109">
        <v>218.94</v>
      </c>
      <c r="AB14" s="106">
        <f t="shared" si="10"/>
        <v>30</v>
      </c>
      <c r="AC14" s="112">
        <f t="shared" si="11"/>
        <v>3.5539259649077812E-3</v>
      </c>
    </row>
    <row r="15" spans="1:29" s="5" customFormat="1" ht="13.5" customHeight="1" x14ac:dyDescent="0.25">
      <c r="A15" s="8" t="s">
        <v>20</v>
      </c>
      <c r="B15" s="16">
        <v>440</v>
      </c>
      <c r="C15" s="17">
        <v>23</v>
      </c>
      <c r="D15" s="16">
        <v>516</v>
      </c>
      <c r="E15" s="17">
        <v>22</v>
      </c>
      <c r="F15" s="16">
        <v>506</v>
      </c>
      <c r="G15" s="18">
        <v>24</v>
      </c>
      <c r="H15" s="39">
        <v>9.1999999999999998E-3</v>
      </c>
      <c r="I15" s="16">
        <v>520</v>
      </c>
      <c r="J15" s="18">
        <f t="shared" si="2"/>
        <v>23</v>
      </c>
      <c r="K15" s="19">
        <f t="shared" si="3"/>
        <v>9.3769723198990178E-3</v>
      </c>
      <c r="L15" s="33">
        <v>436</v>
      </c>
      <c r="M15" s="18">
        <f t="shared" si="4"/>
        <v>25</v>
      </c>
      <c r="N15" s="19">
        <f t="shared" si="5"/>
        <v>7.5573736393260765E-3</v>
      </c>
      <c r="O15" s="109">
        <v>387</v>
      </c>
      <c r="P15" s="106">
        <v>25</v>
      </c>
      <c r="Q15" s="117">
        <v>6.6747154191100378E-3</v>
      </c>
      <c r="R15" s="109">
        <v>384</v>
      </c>
      <c r="S15" s="106">
        <f t="shared" si="6"/>
        <v>26</v>
      </c>
      <c r="T15" s="112">
        <f t="shared" si="7"/>
        <v>6.5879769420807031E-3</v>
      </c>
      <c r="U15" s="109">
        <v>389</v>
      </c>
      <c r="V15" s="106">
        <f t="shared" si="8"/>
        <v>26</v>
      </c>
      <c r="W15" s="112">
        <f t="shared" si="9"/>
        <v>5.6939605960361836E-3</v>
      </c>
      <c r="X15" s="109">
        <v>415</v>
      </c>
      <c r="Y15" s="106">
        <f t="shared" si="0"/>
        <v>26</v>
      </c>
      <c r="Z15" s="112">
        <f t="shared" si="1"/>
        <v>6.8753002766687096E-3</v>
      </c>
      <c r="AA15" s="109">
        <v>427.86</v>
      </c>
      <c r="AB15" s="106">
        <f t="shared" si="10"/>
        <v>26</v>
      </c>
      <c r="AC15" s="112">
        <f t="shared" si="11"/>
        <v>6.9452030846142475E-3</v>
      </c>
    </row>
    <row r="16" spans="1:29" s="5" customFormat="1" ht="13.5" customHeight="1" x14ac:dyDescent="0.25">
      <c r="A16" s="8" t="s">
        <v>21</v>
      </c>
      <c r="B16" s="16">
        <v>1519</v>
      </c>
      <c r="C16" s="17">
        <v>13</v>
      </c>
      <c r="D16" s="16">
        <v>1558</v>
      </c>
      <c r="E16" s="17">
        <v>12</v>
      </c>
      <c r="F16" s="16">
        <v>1612</v>
      </c>
      <c r="G16" s="18">
        <v>13</v>
      </c>
      <c r="H16" s="39">
        <v>2.93E-2</v>
      </c>
      <c r="I16" s="20">
        <v>1650</v>
      </c>
      <c r="J16" s="18">
        <f t="shared" si="2"/>
        <v>12</v>
      </c>
      <c r="K16" s="19">
        <f t="shared" si="3"/>
        <v>2.9753854476602649E-2</v>
      </c>
      <c r="L16" s="21">
        <v>2121</v>
      </c>
      <c r="M16" s="18">
        <f t="shared" si="4"/>
        <v>9</v>
      </c>
      <c r="N16" s="19">
        <f t="shared" si="5"/>
        <v>3.6764196075712401E-2</v>
      </c>
      <c r="O16" s="109">
        <v>2993</v>
      </c>
      <c r="P16" s="106">
        <v>7</v>
      </c>
      <c r="Q16" s="117">
        <v>5.1621248706450497E-2</v>
      </c>
      <c r="R16" s="109">
        <v>2799</v>
      </c>
      <c r="S16" s="106">
        <f t="shared" si="6"/>
        <v>7</v>
      </c>
      <c r="T16" s="112">
        <f t="shared" si="7"/>
        <v>4.8020175679385123E-2</v>
      </c>
      <c r="U16" s="109">
        <v>2689</v>
      </c>
      <c r="V16" s="106">
        <f t="shared" si="8"/>
        <v>8</v>
      </c>
      <c r="W16" s="112">
        <f t="shared" si="9"/>
        <v>3.9360051523756552E-2</v>
      </c>
      <c r="X16" s="109">
        <v>2556</v>
      </c>
      <c r="Y16" s="106">
        <f t="shared" si="0"/>
        <v>7</v>
      </c>
      <c r="Z16" s="112">
        <f t="shared" si="1"/>
        <v>4.2345222908831859E-2</v>
      </c>
      <c r="AA16" s="109">
        <v>2475.9499999999998</v>
      </c>
      <c r="AB16" s="106">
        <f t="shared" si="10"/>
        <v>8</v>
      </c>
      <c r="AC16" s="112">
        <f t="shared" si="11"/>
        <v>4.0190659508602448E-2</v>
      </c>
    </row>
    <row r="17" spans="1:29" s="5" customFormat="1" ht="13.5" customHeight="1" x14ac:dyDescent="0.25">
      <c r="A17" s="8" t="s">
        <v>22</v>
      </c>
      <c r="B17" s="16">
        <v>566</v>
      </c>
      <c r="C17" s="17">
        <v>21</v>
      </c>
      <c r="D17" s="16">
        <v>588</v>
      </c>
      <c r="E17" s="17">
        <v>20</v>
      </c>
      <c r="F17" s="16">
        <v>616</v>
      </c>
      <c r="G17" s="18">
        <v>21</v>
      </c>
      <c r="H17" s="39">
        <v>1.12E-2</v>
      </c>
      <c r="I17" s="32">
        <v>656</v>
      </c>
      <c r="J17" s="18">
        <f t="shared" si="2"/>
        <v>21</v>
      </c>
      <c r="K17" s="19">
        <f t="shared" si="3"/>
        <v>1.1829411234334146E-2</v>
      </c>
      <c r="L17" s="21">
        <v>1016</v>
      </c>
      <c r="M17" s="18">
        <f t="shared" si="4"/>
        <v>17</v>
      </c>
      <c r="N17" s="19">
        <f t="shared" si="5"/>
        <v>1.7610760590723151E-2</v>
      </c>
      <c r="O17" s="109">
        <v>1013</v>
      </c>
      <c r="P17" s="106">
        <v>18</v>
      </c>
      <c r="Q17" s="117">
        <v>1.7471541911003793E-2</v>
      </c>
      <c r="R17" s="109">
        <v>1253</v>
      </c>
      <c r="S17" s="106">
        <f t="shared" si="6"/>
        <v>16</v>
      </c>
      <c r="T17" s="112">
        <f t="shared" si="7"/>
        <v>2.1496706011528959E-2</v>
      </c>
      <c r="U17" s="109">
        <v>1326</v>
      </c>
      <c r="V17" s="106">
        <f t="shared" si="8"/>
        <v>18</v>
      </c>
      <c r="W17" s="112">
        <f t="shared" si="9"/>
        <v>1.9409233291372698E-2</v>
      </c>
      <c r="X17" s="109">
        <v>1311</v>
      </c>
      <c r="Y17" s="106">
        <f t="shared" si="0"/>
        <v>18</v>
      </c>
      <c r="Z17" s="112">
        <f t="shared" si="1"/>
        <v>2.1719322078825733E-2</v>
      </c>
      <c r="AA17" s="109">
        <v>1322.03</v>
      </c>
      <c r="AB17" s="106">
        <f t="shared" si="10"/>
        <v>18</v>
      </c>
      <c r="AC17" s="112">
        <f t="shared" si="11"/>
        <v>2.1459745790568346E-2</v>
      </c>
    </row>
    <row r="18" spans="1:29" s="5" customFormat="1" ht="13.5" customHeight="1" x14ac:dyDescent="0.25">
      <c r="A18" s="8" t="s">
        <v>23</v>
      </c>
      <c r="B18" s="16">
        <v>6645</v>
      </c>
      <c r="C18" s="17">
        <v>2</v>
      </c>
      <c r="D18" s="16">
        <v>6860</v>
      </c>
      <c r="E18" s="17">
        <v>2</v>
      </c>
      <c r="F18" s="16">
        <v>6708</v>
      </c>
      <c r="G18" s="18">
        <v>2</v>
      </c>
      <c r="H18" s="39">
        <v>0.122</v>
      </c>
      <c r="I18" s="20">
        <v>6927</v>
      </c>
      <c r="J18" s="18">
        <f t="shared" si="2"/>
        <v>2</v>
      </c>
      <c r="K18" s="19">
        <f t="shared" si="3"/>
        <v>0.12491209088450095</v>
      </c>
      <c r="L18" s="21">
        <v>7239</v>
      </c>
      <c r="M18" s="18">
        <f t="shared" si="4"/>
        <v>2</v>
      </c>
      <c r="N18" s="19">
        <f t="shared" si="5"/>
        <v>0.12547666920890244</v>
      </c>
      <c r="O18" s="109">
        <v>7253</v>
      </c>
      <c r="P18" s="106">
        <v>2</v>
      </c>
      <c r="Q18" s="117">
        <v>0.12509486029665401</v>
      </c>
      <c r="R18" s="109">
        <v>7281</v>
      </c>
      <c r="S18" s="106">
        <f t="shared" si="6"/>
        <v>2</v>
      </c>
      <c r="T18" s="112">
        <f t="shared" si="7"/>
        <v>0.12491421905023332</v>
      </c>
      <c r="U18" s="109">
        <v>7214</v>
      </c>
      <c r="V18" s="106">
        <f t="shared" si="8"/>
        <v>3</v>
      </c>
      <c r="W18" s="112">
        <f t="shared" si="9"/>
        <v>0.10559442606633683</v>
      </c>
      <c r="X18" s="109">
        <v>7025</v>
      </c>
      <c r="Y18" s="106">
        <f t="shared" si="0"/>
        <v>2</v>
      </c>
      <c r="Z18" s="112">
        <f t="shared" si="1"/>
        <v>0.1163830950448137</v>
      </c>
      <c r="AA18" s="109">
        <v>6989</v>
      </c>
      <c r="AB18" s="106">
        <f t="shared" si="10"/>
        <v>2</v>
      </c>
      <c r="AC18" s="112">
        <f t="shared" si="11"/>
        <v>0.11344838114890145</v>
      </c>
    </row>
    <row r="19" spans="1:29" s="5" customFormat="1" ht="13.5" customHeight="1" x14ac:dyDescent="0.25">
      <c r="A19" s="64" t="s">
        <v>24</v>
      </c>
      <c r="B19" s="65">
        <v>2533</v>
      </c>
      <c r="C19" s="66">
        <v>6</v>
      </c>
      <c r="D19" s="65">
        <v>3528</v>
      </c>
      <c r="E19" s="66">
        <v>5</v>
      </c>
      <c r="F19" s="65">
        <v>3606</v>
      </c>
      <c r="G19" s="67">
        <v>5</v>
      </c>
      <c r="H19" s="72">
        <v>6.5600000000000006E-2</v>
      </c>
      <c r="I19" s="65">
        <v>3653</v>
      </c>
      <c r="J19" s="67">
        <f t="shared" si="2"/>
        <v>5</v>
      </c>
      <c r="K19" s="68">
        <f t="shared" si="3"/>
        <v>6.5873230547290593E-2</v>
      </c>
      <c r="L19" s="69">
        <v>3602</v>
      </c>
      <c r="M19" s="67">
        <f t="shared" si="4"/>
        <v>6</v>
      </c>
      <c r="N19" s="68">
        <f t="shared" si="5"/>
        <v>6.2434999653331484E-2</v>
      </c>
      <c r="O19" s="114">
        <v>3280</v>
      </c>
      <c r="P19" s="115">
        <v>6</v>
      </c>
      <c r="Q19" s="118">
        <v>5.6571231459123836E-2</v>
      </c>
      <c r="R19" s="114">
        <v>3327</v>
      </c>
      <c r="S19" s="115">
        <f t="shared" si="6"/>
        <v>6</v>
      </c>
      <c r="T19" s="116">
        <f t="shared" si="7"/>
        <v>5.7078643974746088E-2</v>
      </c>
      <c r="U19" s="114">
        <v>3541</v>
      </c>
      <c r="V19" s="115">
        <f t="shared" si="8"/>
        <v>7</v>
      </c>
      <c r="W19" s="116">
        <f t="shared" si="9"/>
        <v>5.1831142597851224E-2</v>
      </c>
      <c r="X19" s="114">
        <v>3972</v>
      </c>
      <c r="Y19" s="115">
        <f t="shared" si="0"/>
        <v>6</v>
      </c>
      <c r="Z19" s="116">
        <f t="shared" si="1"/>
        <v>6.5804078792597864E-2</v>
      </c>
      <c r="AA19" s="114">
        <v>4169.6899999999996</v>
      </c>
      <c r="AB19" s="115">
        <f t="shared" si="10"/>
        <v>6</v>
      </c>
      <c r="AC19" s="116">
        <f t="shared" si="11"/>
        <v>6.7684158018709806E-2</v>
      </c>
    </row>
    <row r="20" spans="1:29" s="5" customFormat="1" ht="13.5" customHeight="1" x14ac:dyDescent="0.25">
      <c r="A20" s="9" t="s">
        <v>25</v>
      </c>
      <c r="B20" s="24">
        <v>7649</v>
      </c>
      <c r="C20" s="23">
        <v>1</v>
      </c>
      <c r="D20" s="24">
        <v>7913</v>
      </c>
      <c r="E20" s="23">
        <v>1</v>
      </c>
      <c r="F20" s="24">
        <v>8297</v>
      </c>
      <c r="G20" s="25">
        <v>1</v>
      </c>
      <c r="H20" s="40">
        <v>0.15090000000000001</v>
      </c>
      <c r="I20" s="24">
        <v>8421</v>
      </c>
      <c r="J20" s="25">
        <f t="shared" si="2"/>
        <v>1</v>
      </c>
      <c r="K20" s="26">
        <f t="shared" si="3"/>
        <v>0.1518528536651339</v>
      </c>
      <c r="L20" s="28">
        <v>8533</v>
      </c>
      <c r="M20" s="25">
        <f t="shared" si="4"/>
        <v>1</v>
      </c>
      <c r="N20" s="26">
        <f t="shared" si="5"/>
        <v>0.14790612216598489</v>
      </c>
      <c r="O20" s="109">
        <v>8596</v>
      </c>
      <c r="P20" s="106">
        <v>1</v>
      </c>
      <c r="Q20" s="117">
        <v>0.14825802000689894</v>
      </c>
      <c r="R20" s="109">
        <v>8672</v>
      </c>
      <c r="S20" s="106">
        <f t="shared" si="6"/>
        <v>1</v>
      </c>
      <c r="T20" s="112">
        <f t="shared" si="7"/>
        <v>0.14877847927532253</v>
      </c>
      <c r="U20" s="109">
        <v>8746</v>
      </c>
      <c r="V20" s="106">
        <f t="shared" si="8"/>
        <v>2</v>
      </c>
      <c r="W20" s="112">
        <f t="shared" si="9"/>
        <v>0.12801897011036623</v>
      </c>
      <c r="X20" s="109">
        <v>8906</v>
      </c>
      <c r="Y20" s="106">
        <f t="shared" si="0"/>
        <v>1</v>
      </c>
      <c r="Z20" s="112">
        <f t="shared" si="1"/>
        <v>0.14754560063617236</v>
      </c>
      <c r="AA20" s="109">
        <v>9046.1200000000008</v>
      </c>
      <c r="AB20" s="106">
        <f t="shared" si="10"/>
        <v>1</v>
      </c>
      <c r="AC20" s="112">
        <f t="shared" si="11"/>
        <v>0.14684041632260703</v>
      </c>
    </row>
    <row r="21" spans="1:29" s="5" customFormat="1" ht="13.5" customHeight="1" x14ac:dyDescent="0.25">
      <c r="A21" s="8" t="s">
        <v>26</v>
      </c>
      <c r="B21" s="16">
        <v>1372</v>
      </c>
      <c r="C21" s="17">
        <v>14</v>
      </c>
      <c r="D21" s="16">
        <v>1411</v>
      </c>
      <c r="E21" s="17">
        <v>13</v>
      </c>
      <c r="F21" s="16">
        <v>1409</v>
      </c>
      <c r="G21" s="18">
        <v>14</v>
      </c>
      <c r="H21" s="39">
        <v>2.5600000000000001E-2</v>
      </c>
      <c r="I21" s="22">
        <v>1415</v>
      </c>
      <c r="J21" s="18">
        <f t="shared" si="2"/>
        <v>13</v>
      </c>
      <c r="K21" s="19">
        <f t="shared" si="3"/>
        <v>2.5516184293571362E-2</v>
      </c>
      <c r="L21" s="21">
        <v>1454</v>
      </c>
      <c r="M21" s="18">
        <f t="shared" si="4"/>
        <v>14</v>
      </c>
      <c r="N21" s="19">
        <f t="shared" si="5"/>
        <v>2.5202801081605768E-2</v>
      </c>
      <c r="O21" s="109">
        <v>1469</v>
      </c>
      <c r="P21" s="106">
        <v>14</v>
      </c>
      <c r="Q21" s="117">
        <v>2.5336322869955158E-2</v>
      </c>
      <c r="R21" s="109">
        <v>1465</v>
      </c>
      <c r="S21" s="106">
        <f t="shared" si="6"/>
        <v>15</v>
      </c>
      <c r="T21" s="112">
        <f t="shared" si="7"/>
        <v>2.5133818281636015E-2</v>
      </c>
      <c r="U21" s="109">
        <v>1510</v>
      </c>
      <c r="V21" s="106">
        <f t="shared" si="8"/>
        <v>14</v>
      </c>
      <c r="W21" s="112">
        <f t="shared" si="9"/>
        <v>2.2102520565590329E-2</v>
      </c>
      <c r="X21" s="109">
        <v>1522</v>
      </c>
      <c r="Y21" s="106">
        <f t="shared" si="0"/>
        <v>13</v>
      </c>
      <c r="Z21" s="112">
        <f t="shared" si="1"/>
        <v>2.5214956677324762E-2</v>
      </c>
      <c r="AA21" s="109">
        <v>1490.54</v>
      </c>
      <c r="AB21" s="106">
        <f t="shared" si="10"/>
        <v>12</v>
      </c>
      <c r="AC21" s="112">
        <f t="shared" si="11"/>
        <v>2.4195070830974896E-2</v>
      </c>
    </row>
    <row r="22" spans="1:29" s="5" customFormat="1" ht="13.5" customHeight="1" x14ac:dyDescent="0.25">
      <c r="A22" s="8" t="s">
        <v>27</v>
      </c>
      <c r="B22" s="16">
        <v>404</v>
      </c>
      <c r="C22" s="17">
        <v>25</v>
      </c>
      <c r="D22" s="16">
        <v>524</v>
      </c>
      <c r="E22" s="17">
        <v>21</v>
      </c>
      <c r="F22" s="16">
        <v>512</v>
      </c>
      <c r="G22" s="18">
        <v>23</v>
      </c>
      <c r="H22" s="39">
        <v>9.2999999999999992E-3</v>
      </c>
      <c r="I22" s="29">
        <v>474</v>
      </c>
      <c r="J22" s="18">
        <f t="shared" si="2"/>
        <v>24</v>
      </c>
      <c r="K22" s="19">
        <f t="shared" si="3"/>
        <v>8.5474709223694895E-3</v>
      </c>
      <c r="L22" s="33">
        <v>485</v>
      </c>
      <c r="M22" s="18">
        <f t="shared" si="4"/>
        <v>23</v>
      </c>
      <c r="N22" s="19">
        <f t="shared" si="5"/>
        <v>8.4067115024613458E-3</v>
      </c>
      <c r="O22" s="109">
        <v>660</v>
      </c>
      <c r="P22" s="106">
        <v>22</v>
      </c>
      <c r="Q22" s="117">
        <v>1.1383235598482234E-2</v>
      </c>
      <c r="R22" s="109">
        <v>505</v>
      </c>
      <c r="S22" s="106">
        <f t="shared" si="6"/>
        <v>23</v>
      </c>
      <c r="T22" s="112">
        <f t="shared" si="7"/>
        <v>8.6638759264342571E-3</v>
      </c>
      <c r="U22" s="109">
        <v>520</v>
      </c>
      <c r="V22" s="106">
        <f t="shared" si="8"/>
        <v>22</v>
      </c>
      <c r="W22" s="112">
        <f t="shared" si="9"/>
        <v>7.6114640358324308E-3</v>
      </c>
      <c r="X22" s="109">
        <v>538</v>
      </c>
      <c r="Y22" s="106">
        <f t="shared" si="0"/>
        <v>22</v>
      </c>
      <c r="Z22" s="112">
        <f t="shared" si="1"/>
        <v>8.913039876741604E-3</v>
      </c>
      <c r="AA22" s="109">
        <v>606.26</v>
      </c>
      <c r="AB22" s="106">
        <f t="shared" si="10"/>
        <v>21</v>
      </c>
      <c r="AC22" s="112">
        <f t="shared" si="11"/>
        <v>9.8410667556636123E-3</v>
      </c>
    </row>
    <row r="23" spans="1:29" s="5" customFormat="1" ht="13.5" customHeight="1" x14ac:dyDescent="0.25">
      <c r="A23" s="8" t="s">
        <v>28</v>
      </c>
      <c r="B23" s="16">
        <v>221</v>
      </c>
      <c r="C23" s="17">
        <v>29</v>
      </c>
      <c r="D23" s="16">
        <v>200</v>
      </c>
      <c r="E23" s="17">
        <v>28</v>
      </c>
      <c r="F23" s="16">
        <v>206</v>
      </c>
      <c r="G23" s="18">
        <v>29</v>
      </c>
      <c r="H23" s="39">
        <v>3.7000000000000002E-3</v>
      </c>
      <c r="I23" s="29">
        <v>207</v>
      </c>
      <c r="J23" s="18">
        <f t="shared" si="2"/>
        <v>29</v>
      </c>
      <c r="K23" s="19">
        <f t="shared" si="3"/>
        <v>3.732756288882878E-3</v>
      </c>
      <c r="L23" s="33">
        <v>192</v>
      </c>
      <c r="M23" s="18">
        <f t="shared" si="4"/>
        <v>29</v>
      </c>
      <c r="N23" s="19">
        <f t="shared" si="5"/>
        <v>3.328017749427997E-3</v>
      </c>
      <c r="O23" s="109">
        <v>177</v>
      </c>
      <c r="P23" s="106">
        <v>29</v>
      </c>
      <c r="Q23" s="117">
        <v>3.052776819592963E-3</v>
      </c>
      <c r="R23" s="109">
        <v>179</v>
      </c>
      <c r="S23" s="106">
        <f t="shared" si="6"/>
        <v>31</v>
      </c>
      <c r="T23" s="112">
        <f t="shared" si="7"/>
        <v>3.0709580016469941E-3</v>
      </c>
      <c r="U23" s="109">
        <v>212</v>
      </c>
      <c r="V23" s="106">
        <f t="shared" si="8"/>
        <v>30</v>
      </c>
      <c r="W23" s="112">
        <f t="shared" si="9"/>
        <v>3.1031353376855296E-3</v>
      </c>
      <c r="X23" s="109">
        <v>190</v>
      </c>
      <c r="Y23" s="106">
        <f t="shared" si="0"/>
        <v>31</v>
      </c>
      <c r="Z23" s="112">
        <f t="shared" si="1"/>
        <v>3.1477278375109758E-3</v>
      </c>
      <c r="AA23" s="109">
        <v>222.95</v>
      </c>
      <c r="AB23" s="106">
        <f t="shared" si="10"/>
        <v>29</v>
      </c>
      <c r="AC23" s="112">
        <f t="shared" si="11"/>
        <v>3.6190179678276687E-3</v>
      </c>
    </row>
    <row r="24" spans="1:29" s="5" customFormat="1" ht="13.5" customHeight="1" x14ac:dyDescent="0.25">
      <c r="A24" s="8" t="s">
        <v>29</v>
      </c>
      <c r="B24" s="16">
        <v>422</v>
      </c>
      <c r="C24" s="17">
        <v>24</v>
      </c>
      <c r="D24" s="16">
        <v>444</v>
      </c>
      <c r="E24" s="17">
        <v>24</v>
      </c>
      <c r="F24" s="16">
        <v>454</v>
      </c>
      <c r="G24" s="18">
        <v>25</v>
      </c>
      <c r="H24" s="39">
        <v>8.3000000000000001E-3</v>
      </c>
      <c r="I24" s="29">
        <v>474</v>
      </c>
      <c r="J24" s="18">
        <f t="shared" si="2"/>
        <v>24</v>
      </c>
      <c r="K24" s="19">
        <f t="shared" si="3"/>
        <v>8.5474709223694895E-3</v>
      </c>
      <c r="L24" s="33">
        <v>656</v>
      </c>
      <c r="M24" s="18">
        <f t="shared" si="4"/>
        <v>21</v>
      </c>
      <c r="N24" s="19">
        <f t="shared" si="5"/>
        <v>1.1370727310545656E-2</v>
      </c>
      <c r="O24" s="109">
        <v>748</v>
      </c>
      <c r="P24" s="106">
        <v>21</v>
      </c>
      <c r="Q24" s="117">
        <v>1.2901000344946534E-2</v>
      </c>
      <c r="R24" s="109">
        <v>666</v>
      </c>
      <c r="S24" s="106">
        <f t="shared" si="6"/>
        <v>20</v>
      </c>
      <c r="T24" s="112">
        <f t="shared" si="7"/>
        <v>1.1426022508921219E-2</v>
      </c>
      <c r="U24" s="109">
        <v>1305</v>
      </c>
      <c r="V24" s="106">
        <f t="shared" si="8"/>
        <v>19</v>
      </c>
      <c r="W24" s="112">
        <f t="shared" si="9"/>
        <v>1.9101847243771772E-2</v>
      </c>
      <c r="X24" s="109">
        <v>1369</v>
      </c>
      <c r="Y24" s="106">
        <f t="shared" si="0"/>
        <v>16</v>
      </c>
      <c r="Z24" s="112">
        <f t="shared" si="1"/>
        <v>2.2680207418697505E-2</v>
      </c>
      <c r="AA24" s="109">
        <v>1389.12</v>
      </c>
      <c r="AB24" s="106">
        <f t="shared" si="10"/>
        <v>15</v>
      </c>
      <c r="AC24" s="112">
        <f t="shared" si="11"/>
        <v>2.2548778826951204E-2</v>
      </c>
    </row>
    <row r="25" spans="1:29" s="5" customFormat="1" ht="13.5" customHeight="1" x14ac:dyDescent="0.25">
      <c r="A25" s="8" t="s">
        <v>30</v>
      </c>
      <c r="B25" s="16">
        <v>1704</v>
      </c>
      <c r="C25" s="17">
        <v>11</v>
      </c>
      <c r="D25" s="16">
        <v>1656</v>
      </c>
      <c r="E25" s="17">
        <v>10</v>
      </c>
      <c r="F25" s="16">
        <v>1656</v>
      </c>
      <c r="G25" s="18">
        <v>12</v>
      </c>
      <c r="H25" s="39">
        <v>3.0099999999999998E-2</v>
      </c>
      <c r="I25" s="29">
        <v>1659</v>
      </c>
      <c r="J25" s="18">
        <f t="shared" si="2"/>
        <v>11</v>
      </c>
      <c r="K25" s="19">
        <f t="shared" si="3"/>
        <v>2.9916148228293211E-2</v>
      </c>
      <c r="L25" s="21">
        <v>1994</v>
      </c>
      <c r="M25" s="18">
        <f t="shared" si="4"/>
        <v>10</v>
      </c>
      <c r="N25" s="19">
        <f t="shared" si="5"/>
        <v>3.4562851001872008E-2</v>
      </c>
      <c r="O25" s="109">
        <v>2000</v>
      </c>
      <c r="P25" s="106">
        <v>9</v>
      </c>
      <c r="Q25" s="117">
        <v>3.4494653328734047E-2</v>
      </c>
      <c r="R25" s="109">
        <v>2077</v>
      </c>
      <c r="S25" s="106">
        <f t="shared" si="6"/>
        <v>8</v>
      </c>
      <c r="T25" s="112">
        <f t="shared" si="7"/>
        <v>3.5633406533077137E-2</v>
      </c>
      <c r="U25" s="109">
        <v>2156</v>
      </c>
      <c r="V25" s="106">
        <f t="shared" si="8"/>
        <v>10</v>
      </c>
      <c r="W25" s="112">
        <f t="shared" si="9"/>
        <v>3.1558300887028309E-2</v>
      </c>
      <c r="X25" s="109">
        <v>2201</v>
      </c>
      <c r="Y25" s="106">
        <f t="shared" si="0"/>
        <v>9</v>
      </c>
      <c r="Z25" s="112">
        <f t="shared" si="1"/>
        <v>3.6463941949271883E-2</v>
      </c>
      <c r="AA25" s="109">
        <v>2217.71</v>
      </c>
      <c r="AB25" s="106">
        <f t="shared" si="10"/>
        <v>10</v>
      </c>
      <c r="AC25" s="112">
        <f t="shared" si="11"/>
        <v>3.5998799450240412E-2</v>
      </c>
    </row>
    <row r="26" spans="1:29" s="5" customFormat="1" ht="13.5" customHeight="1" x14ac:dyDescent="0.25">
      <c r="A26" s="8" t="s">
        <v>31</v>
      </c>
      <c r="B26" s="16">
        <v>3540</v>
      </c>
      <c r="C26" s="17">
        <v>4</v>
      </c>
      <c r="D26" s="16">
        <v>3576</v>
      </c>
      <c r="E26" s="17">
        <v>4</v>
      </c>
      <c r="F26" s="16">
        <v>3765</v>
      </c>
      <c r="G26" s="18">
        <v>4</v>
      </c>
      <c r="H26" s="39">
        <v>6.8500000000000005E-2</v>
      </c>
      <c r="I26" s="29">
        <v>3845</v>
      </c>
      <c r="J26" s="18">
        <f t="shared" si="2"/>
        <v>4</v>
      </c>
      <c r="K26" s="19">
        <f t="shared" si="3"/>
        <v>6.933549725002254E-2</v>
      </c>
      <c r="L26" s="21">
        <v>4028</v>
      </c>
      <c r="M26" s="18">
        <f t="shared" si="4"/>
        <v>4</v>
      </c>
      <c r="N26" s="19">
        <f t="shared" si="5"/>
        <v>6.9819039034874852E-2</v>
      </c>
      <c r="O26" s="109">
        <v>4125</v>
      </c>
      <c r="P26" s="106">
        <v>5</v>
      </c>
      <c r="Q26" s="117">
        <v>7.1145222490513971E-2</v>
      </c>
      <c r="R26" s="109">
        <v>4293</v>
      </c>
      <c r="S26" s="106">
        <f t="shared" si="6"/>
        <v>5</v>
      </c>
      <c r="T26" s="112">
        <f t="shared" si="7"/>
        <v>7.3651523469667857E-2</v>
      </c>
      <c r="U26" s="109">
        <v>4335</v>
      </c>
      <c r="V26" s="106">
        <f t="shared" si="8"/>
        <v>6</v>
      </c>
      <c r="W26" s="112">
        <f t="shared" si="9"/>
        <v>6.3453262683333816E-2</v>
      </c>
      <c r="X26" s="109">
        <v>4292</v>
      </c>
      <c r="Y26" s="106">
        <f t="shared" si="0"/>
        <v>5</v>
      </c>
      <c r="Z26" s="112">
        <f t="shared" si="1"/>
        <v>7.1105515150511098E-2</v>
      </c>
      <c r="AA26" s="109">
        <v>4265.8500000000004</v>
      </c>
      <c r="AB26" s="106">
        <f t="shared" si="10"/>
        <v>5</v>
      </c>
      <c r="AC26" s="112">
        <f t="shared" si="11"/>
        <v>6.9245067495212656E-2</v>
      </c>
    </row>
    <row r="27" spans="1:29" s="5" customFormat="1" ht="13.5" customHeight="1" x14ac:dyDescent="0.25">
      <c r="A27" s="8" t="s">
        <v>32</v>
      </c>
      <c r="B27" s="16">
        <v>743</v>
      </c>
      <c r="C27" s="17">
        <v>19</v>
      </c>
      <c r="D27" s="16">
        <v>798</v>
      </c>
      <c r="E27" s="17">
        <v>16</v>
      </c>
      <c r="F27" s="16">
        <v>776</v>
      </c>
      <c r="G27" s="18">
        <v>18</v>
      </c>
      <c r="H27" s="39">
        <v>1.41E-2</v>
      </c>
      <c r="I27" s="29">
        <v>865</v>
      </c>
      <c r="J27" s="18">
        <f t="shared" si="2"/>
        <v>18</v>
      </c>
      <c r="K27" s="19">
        <f t="shared" si="3"/>
        <v>1.559823280137048E-2</v>
      </c>
      <c r="L27" s="33">
        <v>952</v>
      </c>
      <c r="M27" s="18">
        <f t="shared" si="4"/>
        <v>19</v>
      </c>
      <c r="N27" s="19">
        <f t="shared" si="5"/>
        <v>1.6501421340913817E-2</v>
      </c>
      <c r="O27" s="109">
        <v>1022</v>
      </c>
      <c r="P27" s="106">
        <v>17</v>
      </c>
      <c r="Q27" s="117">
        <v>1.7626767850983098E-2</v>
      </c>
      <c r="R27" s="109">
        <v>954</v>
      </c>
      <c r="S27" s="106">
        <f t="shared" si="6"/>
        <v>18</v>
      </c>
      <c r="T27" s="112">
        <f t="shared" si="7"/>
        <v>1.6367005215481747E-2</v>
      </c>
      <c r="U27" s="109">
        <v>9874</v>
      </c>
      <c r="V27" s="106">
        <f t="shared" si="8"/>
        <v>1</v>
      </c>
      <c r="W27" s="112">
        <f t="shared" si="9"/>
        <v>0.14452999209578735</v>
      </c>
      <c r="X27" s="109">
        <v>941</v>
      </c>
      <c r="Y27" s="106">
        <f t="shared" si="0"/>
        <v>19</v>
      </c>
      <c r="Z27" s="112">
        <f t="shared" si="1"/>
        <v>1.5589536289988569E-2</v>
      </c>
      <c r="AA27" s="109">
        <v>969.28</v>
      </c>
      <c r="AB27" s="106">
        <f t="shared" si="10"/>
        <v>19</v>
      </c>
      <c r="AC27" s="112">
        <f t="shared" si="11"/>
        <v>1.5733759748176732E-2</v>
      </c>
    </row>
    <row r="28" spans="1:29" s="5" customFormat="1" ht="13.5" customHeight="1" x14ac:dyDescent="0.25">
      <c r="A28" s="8" t="s">
        <v>33</v>
      </c>
      <c r="B28" s="16">
        <v>332</v>
      </c>
      <c r="C28" s="17">
        <v>26</v>
      </c>
      <c r="D28" s="16">
        <v>307</v>
      </c>
      <c r="E28" s="17">
        <v>25</v>
      </c>
      <c r="F28" s="16">
        <v>255</v>
      </c>
      <c r="G28" s="18">
        <v>27</v>
      </c>
      <c r="H28" s="39">
        <v>4.5999999999999999E-3</v>
      </c>
      <c r="I28" s="29">
        <v>267</v>
      </c>
      <c r="J28" s="18">
        <f t="shared" si="2"/>
        <v>28</v>
      </c>
      <c r="K28" s="19">
        <f t="shared" si="3"/>
        <v>4.8147146334866107E-3</v>
      </c>
      <c r="L28" s="33">
        <v>280</v>
      </c>
      <c r="M28" s="18">
        <f t="shared" si="4"/>
        <v>28</v>
      </c>
      <c r="N28" s="19">
        <f t="shared" si="5"/>
        <v>4.8533592179158293E-3</v>
      </c>
      <c r="O28" s="109">
        <v>383</v>
      </c>
      <c r="P28" s="106">
        <v>26</v>
      </c>
      <c r="Q28" s="117">
        <v>6.60572611245257E-3</v>
      </c>
      <c r="R28" s="109">
        <v>397</v>
      </c>
      <c r="S28" s="106">
        <f t="shared" si="6"/>
        <v>25</v>
      </c>
      <c r="T28" s="112">
        <f t="shared" si="7"/>
        <v>6.8110074114740597E-3</v>
      </c>
      <c r="U28" s="109">
        <v>415</v>
      </c>
      <c r="V28" s="106">
        <f t="shared" si="8"/>
        <v>24</v>
      </c>
      <c r="W28" s="112">
        <f t="shared" si="9"/>
        <v>6.0745337978278056E-3</v>
      </c>
      <c r="X28" s="109">
        <v>434</v>
      </c>
      <c r="Y28" s="106">
        <f t="shared" si="0"/>
        <v>24</v>
      </c>
      <c r="Z28" s="112">
        <f t="shared" si="1"/>
        <v>7.1900730604198071E-3</v>
      </c>
      <c r="AA28" s="109">
        <v>439.07</v>
      </c>
      <c r="AB28" s="106">
        <f t="shared" si="10"/>
        <v>25</v>
      </c>
      <c r="AC28" s="112">
        <f t="shared" si="11"/>
        <v>7.1271685092356785E-3</v>
      </c>
    </row>
    <row r="29" spans="1:29" s="5" customFormat="1" ht="13.5" customHeight="1" x14ac:dyDescent="0.25">
      <c r="A29" s="8" t="s">
        <v>34</v>
      </c>
      <c r="B29" s="16">
        <v>1832</v>
      </c>
      <c r="C29" s="17">
        <v>10</v>
      </c>
      <c r="D29" s="16">
        <v>1805</v>
      </c>
      <c r="E29" s="17">
        <v>9</v>
      </c>
      <c r="F29" s="16">
        <v>1788</v>
      </c>
      <c r="G29" s="18">
        <v>10</v>
      </c>
      <c r="H29" s="39">
        <v>3.2500000000000001E-2</v>
      </c>
      <c r="I29" s="29">
        <v>1897</v>
      </c>
      <c r="J29" s="18">
        <f t="shared" si="2"/>
        <v>9</v>
      </c>
      <c r="K29" s="19">
        <f t="shared" si="3"/>
        <v>3.4207916328554681E-2</v>
      </c>
      <c r="L29" s="21">
        <v>1662</v>
      </c>
      <c r="M29" s="18">
        <f t="shared" si="4"/>
        <v>13</v>
      </c>
      <c r="N29" s="19">
        <f t="shared" si="5"/>
        <v>2.8808153643486097E-2</v>
      </c>
      <c r="O29" s="109">
        <v>1617</v>
      </c>
      <c r="P29" s="106">
        <v>12</v>
      </c>
      <c r="Q29" s="117">
        <v>2.7888927216281476E-2</v>
      </c>
      <c r="R29" s="109">
        <v>1703</v>
      </c>
      <c r="S29" s="106">
        <f t="shared" si="6"/>
        <v>11</v>
      </c>
      <c r="T29" s="112">
        <f t="shared" si="7"/>
        <v>2.9216991490529785E-2</v>
      </c>
      <c r="U29" s="109">
        <v>1896</v>
      </c>
      <c r="V29" s="106">
        <f t="shared" si="8"/>
        <v>11</v>
      </c>
      <c r="W29" s="112">
        <f t="shared" si="9"/>
        <v>2.7752568869112093E-2</v>
      </c>
      <c r="X29" s="109">
        <v>2139</v>
      </c>
      <c r="Y29" s="106">
        <f t="shared" si="0"/>
        <v>10</v>
      </c>
      <c r="Z29" s="112">
        <f t="shared" si="1"/>
        <v>3.5436788654926193E-2</v>
      </c>
      <c r="AA29" s="109">
        <v>2395.98</v>
      </c>
      <c r="AB29" s="106">
        <f t="shared" si="10"/>
        <v>9</v>
      </c>
      <c r="AC29" s="112">
        <f t="shared" si="11"/>
        <v>3.8892552906731277E-2</v>
      </c>
    </row>
    <row r="30" spans="1:29" s="5" customFormat="1" ht="13.5" customHeight="1" x14ac:dyDescent="0.25">
      <c r="A30" s="8" t="s">
        <v>35</v>
      </c>
      <c r="B30" s="16">
        <v>2073</v>
      </c>
      <c r="C30" s="17">
        <v>8</v>
      </c>
      <c r="D30" s="16">
        <v>2140</v>
      </c>
      <c r="E30" s="17">
        <v>8</v>
      </c>
      <c r="F30" s="16">
        <v>2276</v>
      </c>
      <c r="G30" s="18">
        <v>9</v>
      </c>
      <c r="H30" s="39">
        <v>4.1399999999999999E-2</v>
      </c>
      <c r="I30" s="29">
        <v>2299</v>
      </c>
      <c r="J30" s="18">
        <f t="shared" si="2"/>
        <v>8</v>
      </c>
      <c r="K30" s="19">
        <f t="shared" si="3"/>
        <v>4.1457037237399692E-2</v>
      </c>
      <c r="L30" s="21">
        <v>2291</v>
      </c>
      <c r="M30" s="18">
        <f t="shared" si="4"/>
        <v>7</v>
      </c>
      <c r="N30" s="19">
        <f t="shared" si="5"/>
        <v>3.9710878458018441E-2</v>
      </c>
      <c r="O30" s="109">
        <v>1761</v>
      </c>
      <c r="P30" s="106">
        <v>11</v>
      </c>
      <c r="Q30" s="117">
        <v>3.0372542255950329E-2</v>
      </c>
      <c r="R30" s="109">
        <v>1527</v>
      </c>
      <c r="S30" s="106">
        <f t="shared" si="6"/>
        <v>12</v>
      </c>
      <c r="T30" s="112">
        <f t="shared" si="7"/>
        <v>2.6197502058742793E-2</v>
      </c>
      <c r="U30" s="109">
        <v>1481</v>
      </c>
      <c r="V30" s="106">
        <f t="shared" si="8"/>
        <v>15</v>
      </c>
      <c r="W30" s="112">
        <f t="shared" si="9"/>
        <v>2.1678035071284289E-2</v>
      </c>
      <c r="X30" s="109">
        <v>1431</v>
      </c>
      <c r="Y30" s="106">
        <f t="shared" si="0"/>
        <v>14</v>
      </c>
      <c r="Z30" s="112">
        <f t="shared" si="1"/>
        <v>2.3707360713043191E-2</v>
      </c>
      <c r="AA30" s="109">
        <v>1346.01</v>
      </c>
      <c r="AB30" s="106">
        <f t="shared" si="10"/>
        <v>17</v>
      </c>
      <c r="AC30" s="112">
        <f t="shared" si="11"/>
        <v>2.184899921451321E-2</v>
      </c>
    </row>
    <row r="31" spans="1:29" s="5" customFormat="1" ht="13.5" customHeight="1" x14ac:dyDescent="0.25">
      <c r="A31" s="8" t="s">
        <v>36</v>
      </c>
      <c r="B31" s="16">
        <v>689</v>
      </c>
      <c r="C31" s="17">
        <v>20</v>
      </c>
      <c r="D31" s="16">
        <v>593</v>
      </c>
      <c r="E31" s="17">
        <v>19</v>
      </c>
      <c r="F31" s="16">
        <v>618</v>
      </c>
      <c r="G31" s="18">
        <v>20</v>
      </c>
      <c r="H31" s="39">
        <v>1.12E-2</v>
      </c>
      <c r="I31" s="29">
        <v>823</v>
      </c>
      <c r="J31" s="18">
        <f t="shared" si="2"/>
        <v>19</v>
      </c>
      <c r="K31" s="19">
        <f t="shared" si="3"/>
        <v>1.4840861960147868E-2</v>
      </c>
      <c r="L31" s="33">
        <v>820</v>
      </c>
      <c r="M31" s="18">
        <f t="shared" si="4"/>
        <v>20</v>
      </c>
      <c r="N31" s="19">
        <f t="shared" si="5"/>
        <v>1.421340913818207E-2</v>
      </c>
      <c r="O31" s="109">
        <v>780</v>
      </c>
      <c r="P31" s="106">
        <v>20</v>
      </c>
      <c r="Q31" s="117">
        <v>1.3452914798206279E-2</v>
      </c>
      <c r="R31" s="109">
        <v>631</v>
      </c>
      <c r="S31" s="106">
        <f t="shared" si="6"/>
        <v>21</v>
      </c>
      <c r="T31" s="112">
        <f t="shared" si="7"/>
        <v>1.0825555860554488E-2</v>
      </c>
      <c r="U31" s="109">
        <v>509</v>
      </c>
      <c r="V31" s="106">
        <f t="shared" si="8"/>
        <v>23</v>
      </c>
      <c r="W31" s="112">
        <f t="shared" si="9"/>
        <v>7.4504522966128981E-3</v>
      </c>
      <c r="X31" s="109">
        <v>500</v>
      </c>
      <c r="Y31" s="106">
        <f t="shared" si="0"/>
        <v>23</v>
      </c>
      <c r="Z31" s="112">
        <f t="shared" si="1"/>
        <v>8.283494309239409E-3</v>
      </c>
      <c r="AA31" s="109">
        <v>485.25</v>
      </c>
      <c r="AB31" s="106">
        <f t="shared" si="10"/>
        <v>24</v>
      </c>
      <c r="AC31" s="112">
        <f t="shared" si="11"/>
        <v>7.8767816500936363E-3</v>
      </c>
    </row>
    <row r="32" spans="1:29" s="5" customFormat="1" ht="13.5" customHeight="1" x14ac:dyDescent="0.25">
      <c r="A32" s="8" t="s">
        <v>37</v>
      </c>
      <c r="B32" s="16">
        <v>275</v>
      </c>
      <c r="C32" s="17">
        <v>27</v>
      </c>
      <c r="D32" s="16">
        <v>291</v>
      </c>
      <c r="E32" s="17">
        <v>26</v>
      </c>
      <c r="F32" s="16">
        <v>288</v>
      </c>
      <c r="G32" s="18">
        <v>26</v>
      </c>
      <c r="H32" s="39">
        <v>5.1999999999999998E-3</v>
      </c>
      <c r="I32" s="29">
        <v>291</v>
      </c>
      <c r="J32" s="18">
        <f t="shared" si="2"/>
        <v>26</v>
      </c>
      <c r="K32" s="19">
        <f t="shared" si="3"/>
        <v>5.2474979713281042E-3</v>
      </c>
      <c r="L32" s="33">
        <v>293</v>
      </c>
      <c r="M32" s="18">
        <f t="shared" si="4"/>
        <v>26</v>
      </c>
      <c r="N32" s="19">
        <f t="shared" si="5"/>
        <v>5.0786937530333497E-3</v>
      </c>
      <c r="O32" s="109">
        <v>284</v>
      </c>
      <c r="P32" s="106">
        <v>28</v>
      </c>
      <c r="Q32" s="117">
        <v>4.8982407726802348E-3</v>
      </c>
      <c r="R32" s="109">
        <v>285</v>
      </c>
      <c r="S32" s="106">
        <f t="shared" si="6"/>
        <v>28</v>
      </c>
      <c r="T32" s="112">
        <f t="shared" si="7"/>
        <v>4.8895141367005217E-3</v>
      </c>
      <c r="U32" s="109">
        <v>283</v>
      </c>
      <c r="V32" s="106">
        <f t="shared" si="8"/>
        <v>28</v>
      </c>
      <c r="W32" s="112">
        <f t="shared" si="9"/>
        <v>4.1423929271934192E-3</v>
      </c>
      <c r="X32" s="109">
        <v>292</v>
      </c>
      <c r="Y32" s="106">
        <f t="shared" si="0"/>
        <v>28</v>
      </c>
      <c r="Z32" s="112">
        <f t="shared" si="1"/>
        <v>4.8375606765958153E-3</v>
      </c>
      <c r="AA32" s="109">
        <v>286.38</v>
      </c>
      <c r="AB32" s="106">
        <f t="shared" si="10"/>
        <v>28</v>
      </c>
      <c r="AC32" s="112">
        <f t="shared" si="11"/>
        <v>4.6486403481789092E-3</v>
      </c>
    </row>
    <row r="33" spans="1:29" s="5" customFormat="1" ht="13.5" customHeight="1" x14ac:dyDescent="0.25">
      <c r="A33" s="8" t="s">
        <v>38</v>
      </c>
      <c r="B33" s="16">
        <v>2333</v>
      </c>
      <c r="C33" s="17">
        <v>7</v>
      </c>
      <c r="D33" s="16">
        <v>2398</v>
      </c>
      <c r="E33" s="17">
        <v>7</v>
      </c>
      <c r="F33" s="16">
        <v>2363</v>
      </c>
      <c r="G33" s="18">
        <v>7</v>
      </c>
      <c r="H33" s="39">
        <v>4.2999999999999997E-2</v>
      </c>
      <c r="I33" s="29">
        <v>2329</v>
      </c>
      <c r="J33" s="18">
        <f t="shared" si="2"/>
        <v>7</v>
      </c>
      <c r="K33" s="19">
        <f t="shared" si="3"/>
        <v>4.1998016409701557E-2</v>
      </c>
      <c r="L33" s="21">
        <v>2220</v>
      </c>
      <c r="M33" s="18">
        <f t="shared" si="4"/>
        <v>8</v>
      </c>
      <c r="N33" s="19">
        <f t="shared" si="5"/>
        <v>3.8480205227761216E-2</v>
      </c>
      <c r="O33" s="109">
        <v>2115</v>
      </c>
      <c r="P33" s="106">
        <v>8</v>
      </c>
      <c r="Q33" s="117">
        <v>3.6478095895136252E-2</v>
      </c>
      <c r="R33" s="109">
        <v>2063</v>
      </c>
      <c r="S33" s="106">
        <f t="shared" si="6"/>
        <v>9</v>
      </c>
      <c r="T33" s="112">
        <f t="shared" si="7"/>
        <v>3.5393219873730439E-2</v>
      </c>
      <c r="U33" s="109">
        <v>1685</v>
      </c>
      <c r="V33" s="106">
        <f t="shared" si="8"/>
        <v>12</v>
      </c>
      <c r="W33" s="112">
        <f t="shared" si="9"/>
        <v>2.4664070962264702E-2</v>
      </c>
      <c r="X33" s="109">
        <v>1561</v>
      </c>
      <c r="Y33" s="106">
        <f t="shared" si="0"/>
        <v>12</v>
      </c>
      <c r="Z33" s="112">
        <f t="shared" si="1"/>
        <v>2.5861069233445437E-2</v>
      </c>
      <c r="AA33" s="109">
        <v>1452.68</v>
      </c>
      <c r="AB33" s="106">
        <f t="shared" si="10"/>
        <v>13</v>
      </c>
      <c r="AC33" s="112">
        <f t="shared" si="11"/>
        <v>2.3580511421860947E-2</v>
      </c>
    </row>
    <row r="34" spans="1:29" s="5" customFormat="1" ht="13.5" customHeight="1" x14ac:dyDescent="0.25">
      <c r="A34" s="8" t="s">
        <v>39</v>
      </c>
      <c r="B34" s="16">
        <v>1548</v>
      </c>
      <c r="C34" s="17">
        <v>12</v>
      </c>
      <c r="D34" s="16">
        <v>1614</v>
      </c>
      <c r="E34" s="17">
        <v>11</v>
      </c>
      <c r="F34" s="16">
        <v>1740</v>
      </c>
      <c r="G34" s="18">
        <v>11</v>
      </c>
      <c r="H34" s="39">
        <v>3.1699999999999999E-2</v>
      </c>
      <c r="I34" s="29">
        <v>1857</v>
      </c>
      <c r="J34" s="18">
        <f t="shared" si="2"/>
        <v>10</v>
      </c>
      <c r="K34" s="19">
        <f t="shared" si="3"/>
        <v>3.3486610765485529E-2</v>
      </c>
      <c r="L34" s="21">
        <v>1750</v>
      </c>
      <c r="M34" s="18">
        <f t="shared" si="4"/>
        <v>11</v>
      </c>
      <c r="N34" s="19">
        <f t="shared" si="5"/>
        <v>3.0333495111973932E-2</v>
      </c>
      <c r="O34" s="109">
        <v>1983</v>
      </c>
      <c r="P34" s="106">
        <v>10</v>
      </c>
      <c r="Q34" s="117">
        <v>3.4201448775439805E-2</v>
      </c>
      <c r="R34" s="109">
        <v>1955</v>
      </c>
      <c r="S34" s="106">
        <f t="shared" si="6"/>
        <v>10</v>
      </c>
      <c r="T34" s="112">
        <f t="shared" si="7"/>
        <v>3.3540351358770246E-2</v>
      </c>
      <c r="U34" s="109">
        <v>2321</v>
      </c>
      <c r="V34" s="106">
        <f t="shared" si="8"/>
        <v>9</v>
      </c>
      <c r="W34" s="112">
        <f t="shared" si="9"/>
        <v>3.3973476975321291E-2</v>
      </c>
      <c r="X34" s="109">
        <v>2555</v>
      </c>
      <c r="Y34" s="106">
        <f t="shared" si="0"/>
        <v>8</v>
      </c>
      <c r="Z34" s="112">
        <f t="shared" si="1"/>
        <v>4.2328655920213384E-2</v>
      </c>
      <c r="AA34" s="109">
        <v>2663.84</v>
      </c>
      <c r="AB34" s="106">
        <f t="shared" si="10"/>
        <v>7</v>
      </c>
      <c r="AC34" s="112">
        <f t="shared" si="11"/>
        <v>4.3240568842422326E-2</v>
      </c>
    </row>
    <row r="35" spans="1:29" s="5" customFormat="1" ht="13.5" customHeight="1" x14ac:dyDescent="0.25">
      <c r="A35" s="8" t="s">
        <v>40</v>
      </c>
      <c r="B35" s="16">
        <v>4821</v>
      </c>
      <c r="C35" s="17">
        <v>3</v>
      </c>
      <c r="D35" s="16">
        <v>4988</v>
      </c>
      <c r="E35" s="17">
        <v>3</v>
      </c>
      <c r="F35" s="16">
        <v>5012</v>
      </c>
      <c r="G35" s="18">
        <v>3</v>
      </c>
      <c r="H35" s="39">
        <v>9.1200000000000003E-2</v>
      </c>
      <c r="I35" s="29">
        <v>4925</v>
      </c>
      <c r="J35" s="18">
        <f t="shared" si="2"/>
        <v>3</v>
      </c>
      <c r="K35" s="19">
        <f t="shared" si="3"/>
        <v>8.8810747452889735E-2</v>
      </c>
      <c r="L35" s="21">
        <v>4901</v>
      </c>
      <c r="M35" s="18">
        <f t="shared" si="4"/>
        <v>3</v>
      </c>
      <c r="N35" s="19">
        <f t="shared" si="5"/>
        <v>8.4951119739305275E-2</v>
      </c>
      <c r="O35" s="109">
        <v>4820</v>
      </c>
      <c r="P35" s="106">
        <v>3</v>
      </c>
      <c r="Q35" s="117">
        <v>8.3132114522249057E-2</v>
      </c>
      <c r="R35" s="109">
        <v>4751</v>
      </c>
      <c r="S35" s="106">
        <f t="shared" si="6"/>
        <v>3</v>
      </c>
      <c r="T35" s="112">
        <f t="shared" si="7"/>
        <v>8.1509058468295356E-2</v>
      </c>
      <c r="U35" s="109">
        <v>4668</v>
      </c>
      <c r="V35" s="106">
        <f t="shared" si="8"/>
        <v>4</v>
      </c>
      <c r="W35" s="112">
        <f t="shared" si="9"/>
        <v>6.8327527152434203E-2</v>
      </c>
      <c r="X35" s="109">
        <v>4822</v>
      </c>
      <c r="Y35" s="106">
        <f t="shared" si="0"/>
        <v>3</v>
      </c>
      <c r="Z35" s="112">
        <f t="shared" si="1"/>
        <v>7.9886019118304868E-2</v>
      </c>
      <c r="AA35" s="109">
        <v>5143.8599999999997</v>
      </c>
      <c r="AB35" s="106">
        <f t="shared" si="10"/>
        <v>3</v>
      </c>
      <c r="AC35" s="112">
        <f t="shared" si="11"/>
        <v>8.3497294299125502E-2</v>
      </c>
    </row>
    <row r="36" spans="1:29" s="5" customFormat="1" ht="13.5" customHeight="1" x14ac:dyDescent="0.25">
      <c r="A36" s="8" t="s">
        <v>41</v>
      </c>
      <c r="B36" s="16">
        <v>749</v>
      </c>
      <c r="C36" s="17">
        <v>18</v>
      </c>
      <c r="D36" s="16">
        <v>853</v>
      </c>
      <c r="E36" s="17">
        <v>14</v>
      </c>
      <c r="F36" s="16">
        <v>917</v>
      </c>
      <c r="G36" s="18">
        <v>16</v>
      </c>
      <c r="H36" s="39">
        <v>1.67E-2</v>
      </c>
      <c r="I36" s="29">
        <v>887</v>
      </c>
      <c r="J36" s="18">
        <f t="shared" si="2"/>
        <v>17</v>
      </c>
      <c r="K36" s="19">
        <f t="shared" si="3"/>
        <v>1.5994950861058517E-2</v>
      </c>
      <c r="L36" s="33">
        <v>971</v>
      </c>
      <c r="M36" s="18">
        <f t="shared" si="4"/>
        <v>18</v>
      </c>
      <c r="N36" s="19">
        <f t="shared" si="5"/>
        <v>1.6830756430700963E-2</v>
      </c>
      <c r="O36" s="109">
        <v>811</v>
      </c>
      <c r="P36" s="106">
        <v>19</v>
      </c>
      <c r="Q36" s="117">
        <v>1.3987581924801656E-2</v>
      </c>
      <c r="R36" s="109">
        <v>812</v>
      </c>
      <c r="S36" s="106">
        <f t="shared" si="6"/>
        <v>19</v>
      </c>
      <c r="T36" s="112">
        <f t="shared" si="7"/>
        <v>1.3930826242108153E-2</v>
      </c>
      <c r="U36" s="109">
        <v>807</v>
      </c>
      <c r="V36" s="106">
        <f t="shared" si="8"/>
        <v>20</v>
      </c>
      <c r="W36" s="112">
        <f t="shared" si="9"/>
        <v>1.1812406686378406E-2</v>
      </c>
      <c r="X36" s="109">
        <v>834</v>
      </c>
      <c r="Y36" s="106">
        <f t="shared" si="0"/>
        <v>20</v>
      </c>
      <c r="Z36" s="112">
        <f t="shared" si="1"/>
        <v>1.3816868507811336E-2</v>
      </c>
      <c r="AA36" s="109">
        <v>963.3</v>
      </c>
      <c r="AB36" s="106">
        <f t="shared" si="10"/>
        <v>20</v>
      </c>
      <c r="AC36" s="112">
        <f t="shared" si="11"/>
        <v>1.5636689878485727E-2</v>
      </c>
    </row>
    <row r="37" spans="1:29" s="5" customFormat="1" ht="13.5" customHeight="1" x14ac:dyDescent="0.25">
      <c r="A37" s="8" t="s">
        <v>42</v>
      </c>
      <c r="B37" s="16">
        <v>2856</v>
      </c>
      <c r="C37" s="17">
        <v>5</v>
      </c>
      <c r="D37" s="16">
        <v>2898</v>
      </c>
      <c r="E37" s="17">
        <v>6</v>
      </c>
      <c r="F37" s="16">
        <v>3208</v>
      </c>
      <c r="G37" s="18">
        <v>6</v>
      </c>
      <c r="H37" s="39">
        <v>5.8400000000000001E-2</v>
      </c>
      <c r="I37" s="29">
        <v>3636</v>
      </c>
      <c r="J37" s="18">
        <f t="shared" si="2"/>
        <v>6</v>
      </c>
      <c r="K37" s="19">
        <f t="shared" si="3"/>
        <v>6.55666756829862E-2</v>
      </c>
      <c r="L37" s="21">
        <v>3829</v>
      </c>
      <c r="M37" s="18">
        <f t="shared" si="4"/>
        <v>5</v>
      </c>
      <c r="N37" s="19">
        <f t="shared" si="5"/>
        <v>6.6369687304998953E-2</v>
      </c>
      <c r="O37" s="110">
        <v>4176</v>
      </c>
      <c r="P37" s="107">
        <v>4</v>
      </c>
      <c r="Q37" s="121">
        <v>7.202483615039669E-2</v>
      </c>
      <c r="R37" s="110">
        <v>4397</v>
      </c>
      <c r="S37" s="107">
        <f t="shared" si="6"/>
        <v>4</v>
      </c>
      <c r="T37" s="113">
        <f t="shared" si="7"/>
        <v>7.5435767224814709E-2</v>
      </c>
      <c r="U37" s="110">
        <v>4399</v>
      </c>
      <c r="V37" s="107">
        <f t="shared" si="8"/>
        <v>5</v>
      </c>
      <c r="W37" s="113">
        <f>U37/$U$38</f>
        <v>6.4390058256974733E-2</v>
      </c>
      <c r="X37" s="110">
        <v>4466</v>
      </c>
      <c r="Y37" s="107">
        <f t="shared" si="0"/>
        <v>4</v>
      </c>
      <c r="Z37" s="113">
        <f t="shared" si="1"/>
        <v>7.3988171170126404E-2</v>
      </c>
      <c r="AA37" s="110">
        <v>4507.1099999999997</v>
      </c>
      <c r="AB37" s="107">
        <f t="shared" si="10"/>
        <v>4</v>
      </c>
      <c r="AC37" s="113">
        <f t="shared" si="11"/>
        <v>7.3161301067395212E-2</v>
      </c>
    </row>
    <row r="38" spans="1:29" s="5" customFormat="1" ht="13.5" customHeight="1" x14ac:dyDescent="0.25">
      <c r="A38" s="167" t="s">
        <v>43</v>
      </c>
      <c r="B38" s="168">
        <v>51275</v>
      </c>
      <c r="C38" s="169"/>
      <c r="D38" s="168">
        <v>51031</v>
      </c>
      <c r="E38" s="169"/>
      <c r="F38" s="168">
        <v>54966</v>
      </c>
      <c r="G38" s="170"/>
      <c r="H38" s="171">
        <f>SUM(H6:H37)</f>
        <v>0.99959999999999993</v>
      </c>
      <c r="I38" s="168">
        <f>SUM(I6:I37)</f>
        <v>55455</v>
      </c>
      <c r="J38" s="170"/>
      <c r="K38" s="171">
        <f>SUM(K6:K37)</f>
        <v>1.0000000000000002</v>
      </c>
      <c r="L38" s="168">
        <f>SUM(L6:L37)</f>
        <v>57692</v>
      </c>
      <c r="M38" s="170"/>
      <c r="N38" s="171">
        <f>SUM(N6:N37)</f>
        <v>1</v>
      </c>
      <c r="O38" s="172">
        <v>57980</v>
      </c>
      <c r="P38" s="173"/>
      <c r="Q38" s="174">
        <v>1.0000344946533288</v>
      </c>
      <c r="R38" s="175">
        <f>SUM(R6:R37)</f>
        <v>58288</v>
      </c>
      <c r="S38" s="176"/>
      <c r="T38" s="177">
        <f>SUM(T6:T37)</f>
        <v>1</v>
      </c>
      <c r="U38" s="175">
        <f>SUM(U6:U37)</f>
        <v>68318</v>
      </c>
      <c r="V38" s="176"/>
      <c r="W38" s="177">
        <f>SUM(W6:W37)</f>
        <v>1</v>
      </c>
      <c r="X38" s="175">
        <f>SUM(X6:X37)</f>
        <v>60361</v>
      </c>
      <c r="Y38" s="176"/>
      <c r="Z38" s="177">
        <f>SUM(Z6:Z37)</f>
        <v>1.0000000000000002</v>
      </c>
      <c r="AA38" s="175">
        <f>SUM(AA6:AA37)</f>
        <v>61605.11</v>
      </c>
      <c r="AB38" s="176"/>
      <c r="AC38" s="177">
        <f>SUM(AC6:AC37)</f>
        <v>1</v>
      </c>
    </row>
    <row r="39" spans="1:29" s="5" customFormat="1" x14ac:dyDescent="0.25"/>
    <row r="40" spans="1:29" s="5" customFormat="1" x14ac:dyDescent="0.25">
      <c r="A40" s="3" t="s">
        <v>93</v>
      </c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x14ac:dyDescent="0.25">
      <c r="H44" s="5"/>
      <c r="I44" s="5"/>
      <c r="J44" s="5"/>
      <c r="K44" s="5"/>
      <c r="L44" s="5"/>
    </row>
    <row r="45" spans="1:29" x14ac:dyDescent="0.25">
      <c r="H45" s="5"/>
      <c r="I45" s="5"/>
      <c r="J45" s="5"/>
      <c r="K45" s="5"/>
      <c r="L45" s="5"/>
    </row>
  </sheetData>
  <pageMargins left="0.79" right="0.79" top="0.98" bottom="0.98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7.14062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2" width="8.85546875" style="6" customWidth="1"/>
    <col min="23" max="23" width="9.4257812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112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177</v>
      </c>
      <c r="C6" s="17">
        <v>24</v>
      </c>
      <c r="D6" s="16">
        <v>167</v>
      </c>
      <c r="E6" s="17">
        <v>24</v>
      </c>
      <c r="F6" s="16">
        <v>174</v>
      </c>
      <c r="G6" s="18">
        <v>24</v>
      </c>
      <c r="H6" s="39">
        <v>4.0000000000000001E-3</v>
      </c>
      <c r="I6" s="32">
        <v>198</v>
      </c>
      <c r="J6" s="18">
        <f>_xlfn.RANK.EQ(I6,$I$6:$I$37)</f>
        <v>25</v>
      </c>
      <c r="K6" s="19">
        <f>I6/$I$38</f>
        <v>2.9337679656245368E-3</v>
      </c>
      <c r="L6" s="33">
        <v>171</v>
      </c>
      <c r="M6" s="18">
        <f>_xlfn.RANK.EQ(L6,$L$6:$L$37)</f>
        <v>24</v>
      </c>
      <c r="N6" s="19">
        <f>L6/$L$38</f>
        <v>4.1209784311362812E-3</v>
      </c>
      <c r="O6" s="109">
        <v>154</v>
      </c>
      <c r="P6" s="106">
        <v>24</v>
      </c>
      <c r="Q6" s="117">
        <v>3.8833972160580996E-3</v>
      </c>
      <c r="R6" s="108">
        <v>155</v>
      </c>
      <c r="S6" s="105">
        <f>_xlfn.RANK.EQ(R6,$R$6:$R$37)</f>
        <v>24</v>
      </c>
      <c r="T6" s="137">
        <f>R6/$R$38</f>
        <v>3.8984883925652055E-3</v>
      </c>
      <c r="U6" s="108">
        <v>145</v>
      </c>
      <c r="V6" s="105">
        <f>_xlfn.RANK.EQ(U6,$U$6:$U$37)</f>
        <v>25</v>
      </c>
      <c r="W6" s="111">
        <f>U6/$U$38</f>
        <v>3.6812308004772905E-3</v>
      </c>
      <c r="X6" s="108">
        <v>161</v>
      </c>
      <c r="Y6" s="105">
        <f>_xlfn.RANK.EQ(X6,$X$6:$X$37)</f>
        <v>24</v>
      </c>
      <c r="Z6" s="137">
        <f>X6/$X$38</f>
        <v>4.0727530292681696E-3</v>
      </c>
      <c r="AA6" s="108">
        <v>185.4</v>
      </c>
      <c r="AB6" s="105">
        <f>_xlfn.RANK.EQ(AA6,$AA$6:$AA$37)</f>
        <v>23</v>
      </c>
      <c r="AC6" s="111">
        <f>AA6/$AA$38</f>
        <v>4.6610541273081219E-3</v>
      </c>
    </row>
    <row r="7" spans="1:29" s="5" customFormat="1" ht="13.5" customHeight="1" x14ac:dyDescent="0.25">
      <c r="A7" s="8" t="s">
        <v>12</v>
      </c>
      <c r="B7" s="16">
        <v>212</v>
      </c>
      <c r="C7" s="17">
        <v>23</v>
      </c>
      <c r="D7" s="16">
        <v>237</v>
      </c>
      <c r="E7" s="17">
        <v>22</v>
      </c>
      <c r="F7" s="16">
        <v>282</v>
      </c>
      <c r="G7" s="18">
        <v>22</v>
      </c>
      <c r="H7" s="39">
        <v>6.4000000000000003E-3</v>
      </c>
      <c r="I7" s="16">
        <v>274</v>
      </c>
      <c r="J7" s="18">
        <f t="shared" ref="J7:J37" si="0">_xlfn.RANK.EQ(I7,$I$6:$I$37)</f>
        <v>23</v>
      </c>
      <c r="K7" s="19">
        <f t="shared" ref="K7:K37" si="1">I7/$I$38</f>
        <v>4.0598607201066828E-3</v>
      </c>
      <c r="L7" s="33">
        <v>209</v>
      </c>
      <c r="M7" s="18">
        <f t="shared" ref="M7:M37" si="2">_xlfn.RANK.EQ(L7,$L$6:$L$37)</f>
        <v>23</v>
      </c>
      <c r="N7" s="19">
        <f t="shared" ref="N7:N37" si="3">L7/$L$38</f>
        <v>5.0367514158332332E-3</v>
      </c>
      <c r="O7" s="109">
        <v>207</v>
      </c>
      <c r="P7" s="106">
        <v>23</v>
      </c>
      <c r="Q7" s="117">
        <v>5.2198910631430298E-3</v>
      </c>
      <c r="R7" s="109">
        <v>195</v>
      </c>
      <c r="S7" s="106">
        <f t="shared" ref="S7:S37" si="4">_xlfn.RANK.EQ(R7,$R$6:$R$37)</f>
        <v>23</v>
      </c>
      <c r="T7" s="117">
        <f t="shared" ref="T7:T37" si="5">R7/$R$38</f>
        <v>4.9045499132271938E-3</v>
      </c>
      <c r="U7" s="109">
        <v>198</v>
      </c>
      <c r="V7" s="106">
        <f t="shared" ref="V7:V37" si="6">_xlfn.RANK.EQ(U7,$U$6:$U$37)</f>
        <v>23</v>
      </c>
      <c r="W7" s="112">
        <f t="shared" ref="W7:W37" si="7">U7/$U$38</f>
        <v>5.0267841275483003E-3</v>
      </c>
      <c r="X7" s="109">
        <v>218</v>
      </c>
      <c r="Y7" s="106">
        <f>_xlfn.RANK.EQ(X7,$X$6:$X$37)</f>
        <v>22</v>
      </c>
      <c r="Z7" s="117">
        <f>X7/$X$38</f>
        <v>5.5146593812450987E-3</v>
      </c>
      <c r="AA7" s="109">
        <v>207.7</v>
      </c>
      <c r="AB7" s="106">
        <f t="shared" ref="AB7:AB37" si="8">_xlfn.RANK.EQ(AA7,$AA$6:$AA$37)</f>
        <v>22</v>
      </c>
      <c r="AC7" s="112">
        <f t="shared" ref="AC7:AC37" si="9">AA7/$AA$38</f>
        <v>5.2216879301073185E-3</v>
      </c>
    </row>
    <row r="8" spans="1:29" s="5" customFormat="1" ht="13.5" customHeight="1" x14ac:dyDescent="0.25">
      <c r="A8" s="8" t="s">
        <v>13</v>
      </c>
      <c r="B8" s="16">
        <v>415</v>
      </c>
      <c r="C8" s="17">
        <v>20</v>
      </c>
      <c r="D8" s="16">
        <v>434</v>
      </c>
      <c r="E8" s="17">
        <v>21</v>
      </c>
      <c r="F8" s="16">
        <v>444</v>
      </c>
      <c r="G8" s="18">
        <v>20</v>
      </c>
      <c r="H8" s="39">
        <v>1.01E-2</v>
      </c>
      <c r="I8" s="34">
        <v>458</v>
      </c>
      <c r="J8" s="18">
        <f t="shared" si="0"/>
        <v>20</v>
      </c>
      <c r="K8" s="19">
        <f t="shared" si="1"/>
        <v>6.7861905467476663E-3</v>
      </c>
      <c r="L8" s="33">
        <v>504</v>
      </c>
      <c r="M8" s="18">
        <f t="shared" si="2"/>
        <v>18</v>
      </c>
      <c r="N8" s="19">
        <f t="shared" si="3"/>
        <v>1.2146041691770092E-2</v>
      </c>
      <c r="O8" s="109">
        <v>436</v>
      </c>
      <c r="P8" s="106">
        <v>19</v>
      </c>
      <c r="Q8" s="117">
        <v>1.0994553157151503E-2</v>
      </c>
      <c r="R8" s="109">
        <v>479</v>
      </c>
      <c r="S8" s="106">
        <f t="shared" si="4"/>
        <v>18</v>
      </c>
      <c r="T8" s="117">
        <f t="shared" si="5"/>
        <v>1.2047586709927312E-2</v>
      </c>
      <c r="U8" s="109">
        <v>445</v>
      </c>
      <c r="V8" s="106">
        <f t="shared" si="6"/>
        <v>19</v>
      </c>
      <c r="W8" s="112">
        <f t="shared" si="7"/>
        <v>1.1297570387671685E-2</v>
      </c>
      <c r="X8" s="109">
        <v>429</v>
      </c>
      <c r="Y8" s="106">
        <f>_xlfn.RANK.EQ(X8,$X$6:$X$37)</f>
        <v>20</v>
      </c>
      <c r="Z8" s="117">
        <f>X8/$X$38</f>
        <v>1.0852242543826364E-2</v>
      </c>
      <c r="AA8" s="109">
        <v>414.16</v>
      </c>
      <c r="AB8" s="106">
        <f t="shared" si="8"/>
        <v>20</v>
      </c>
      <c r="AC8" s="112">
        <f t="shared" si="9"/>
        <v>1.041220160391549E-2</v>
      </c>
    </row>
    <row r="9" spans="1:29" s="5" customFormat="1" ht="13.5" customHeight="1" x14ac:dyDescent="0.25">
      <c r="A9" s="8" t="s">
        <v>14</v>
      </c>
      <c r="B9" s="16">
        <v>25</v>
      </c>
      <c r="C9" s="17">
        <v>27</v>
      </c>
      <c r="D9" s="16">
        <v>28</v>
      </c>
      <c r="E9" s="17">
        <v>28</v>
      </c>
      <c r="F9" s="16">
        <v>30</v>
      </c>
      <c r="G9" s="18">
        <v>27</v>
      </c>
      <c r="H9" s="39">
        <v>6.9999999999999999E-4</v>
      </c>
      <c r="I9" s="16">
        <v>29</v>
      </c>
      <c r="J9" s="18">
        <f t="shared" si="0"/>
        <v>29</v>
      </c>
      <c r="K9" s="19">
        <f t="shared" si="1"/>
        <v>4.2969328789450287E-4</v>
      </c>
      <c r="L9" s="16">
        <v>29</v>
      </c>
      <c r="M9" s="18">
        <f t="shared" si="2"/>
        <v>28</v>
      </c>
      <c r="N9" s="19">
        <f t="shared" si="3"/>
        <v>6.9887938305819976E-4</v>
      </c>
      <c r="O9" s="109">
        <v>31</v>
      </c>
      <c r="P9" s="106">
        <v>27</v>
      </c>
      <c r="Q9" s="117">
        <v>7.8172281621948761E-4</v>
      </c>
      <c r="R9" s="109">
        <v>30</v>
      </c>
      <c r="S9" s="106">
        <f t="shared" si="4"/>
        <v>28</v>
      </c>
      <c r="T9" s="117">
        <f t="shared" si="5"/>
        <v>7.5454614049649132E-4</v>
      </c>
      <c r="U9" s="109">
        <v>35</v>
      </c>
      <c r="V9" s="106">
        <f t="shared" si="6"/>
        <v>27</v>
      </c>
      <c r="W9" s="112">
        <f t="shared" si="7"/>
        <v>8.8857295183934596E-4</v>
      </c>
      <c r="X9" s="109">
        <v>35</v>
      </c>
      <c r="Y9" s="106">
        <f>_xlfn.RANK.EQ(X9,$X$6:$X$37)</f>
        <v>27</v>
      </c>
      <c r="Z9" s="117">
        <f>X9/$X$38</f>
        <v>8.8538109331916725E-4</v>
      </c>
      <c r="AA9" s="109">
        <v>36.26</v>
      </c>
      <c r="AB9" s="106">
        <f t="shared" si="8"/>
        <v>27</v>
      </c>
      <c r="AC9" s="112">
        <f t="shared" si="9"/>
        <v>9.1159559145734888E-4</v>
      </c>
    </row>
    <row r="10" spans="1:29" s="5" customFormat="1" ht="13.5" customHeight="1" x14ac:dyDescent="0.25">
      <c r="A10" s="8" t="s">
        <v>15</v>
      </c>
      <c r="B10" s="16"/>
      <c r="C10" s="17" t="s">
        <v>57</v>
      </c>
      <c r="D10" s="16"/>
      <c r="E10" s="17" t="s">
        <v>57</v>
      </c>
      <c r="F10" s="16" t="s">
        <v>57</v>
      </c>
      <c r="G10" s="18" t="s">
        <v>57</v>
      </c>
      <c r="H10" s="39"/>
      <c r="I10" s="20" t="s">
        <v>57</v>
      </c>
      <c r="J10" s="62" t="s">
        <v>57</v>
      </c>
      <c r="K10" s="63" t="s">
        <v>57</v>
      </c>
      <c r="L10" s="20" t="s">
        <v>57</v>
      </c>
      <c r="M10" s="62" t="s">
        <v>57</v>
      </c>
      <c r="N10" s="63" t="s">
        <v>57</v>
      </c>
      <c r="O10" s="20" t="s">
        <v>57</v>
      </c>
      <c r="P10" s="62" t="s">
        <v>57</v>
      </c>
      <c r="Q10" s="63" t="s">
        <v>57</v>
      </c>
      <c r="R10" s="20" t="s">
        <v>57</v>
      </c>
      <c r="S10" s="62" t="s">
        <v>57</v>
      </c>
      <c r="T10" s="62" t="s">
        <v>57</v>
      </c>
      <c r="U10" s="20" t="s">
        <v>102</v>
      </c>
      <c r="V10" s="106"/>
      <c r="W10" s="112"/>
      <c r="X10" s="20"/>
      <c r="Y10" s="106"/>
      <c r="Z10" s="117"/>
      <c r="AA10" s="20"/>
      <c r="AB10" s="106"/>
      <c r="AC10" s="112"/>
    </row>
    <row r="11" spans="1:29" s="5" customFormat="1" ht="13.5" customHeight="1" x14ac:dyDescent="0.25">
      <c r="A11" s="8" t="s">
        <v>16</v>
      </c>
      <c r="B11" s="16">
        <v>1333</v>
      </c>
      <c r="C11" s="17">
        <v>15</v>
      </c>
      <c r="D11" s="16">
        <v>1314</v>
      </c>
      <c r="E11" s="17">
        <v>15</v>
      </c>
      <c r="F11" s="16">
        <v>1235</v>
      </c>
      <c r="G11" s="18">
        <v>15</v>
      </c>
      <c r="H11" s="39">
        <v>2.8199999999999999E-2</v>
      </c>
      <c r="I11" s="16">
        <v>1176</v>
      </c>
      <c r="J11" s="18">
        <f t="shared" si="0"/>
        <v>16</v>
      </c>
      <c r="K11" s="19">
        <f t="shared" si="1"/>
        <v>1.7424803674618461E-2</v>
      </c>
      <c r="L11" s="32">
        <v>704</v>
      </c>
      <c r="M11" s="18">
        <f t="shared" si="2"/>
        <v>15</v>
      </c>
      <c r="N11" s="19">
        <f t="shared" si="3"/>
        <v>1.6965899505964575E-2</v>
      </c>
      <c r="O11" s="109">
        <v>649</v>
      </c>
      <c r="P11" s="106">
        <v>15</v>
      </c>
      <c r="Q11" s="117">
        <v>1.6365745410530562E-2</v>
      </c>
      <c r="R11" s="109">
        <v>674</v>
      </c>
      <c r="S11" s="106">
        <f t="shared" si="4"/>
        <v>15</v>
      </c>
      <c r="T11" s="117">
        <f t="shared" si="5"/>
        <v>1.6952136623154507E-2</v>
      </c>
      <c r="U11" s="109">
        <v>610</v>
      </c>
      <c r="V11" s="106">
        <f t="shared" si="6"/>
        <v>15</v>
      </c>
      <c r="W11" s="112">
        <f t="shared" si="7"/>
        <v>1.5486557160628602E-2</v>
      </c>
      <c r="X11" s="109">
        <v>598</v>
      </c>
      <c r="Y11" s="106">
        <f>_xlfn.RANK.EQ(X11,$X$6:$X$37)</f>
        <v>15</v>
      </c>
      <c r="Z11" s="117">
        <f>X11/$X$38</f>
        <v>1.5127368394424629E-2</v>
      </c>
      <c r="AA11" s="109">
        <v>582.32000000000005</v>
      </c>
      <c r="AB11" s="106">
        <f t="shared" si="8"/>
        <v>16</v>
      </c>
      <c r="AC11" s="112">
        <f t="shared" si="9"/>
        <v>1.4639833006548359E-2</v>
      </c>
    </row>
    <row r="12" spans="1:29" s="5" customFormat="1" ht="13.5" customHeight="1" x14ac:dyDescent="0.25">
      <c r="A12" s="8" t="s">
        <v>17</v>
      </c>
      <c r="B12" s="16">
        <v>5283</v>
      </c>
      <c r="C12" s="17">
        <v>1</v>
      </c>
      <c r="D12" s="16">
        <v>5306</v>
      </c>
      <c r="E12" s="17">
        <v>1</v>
      </c>
      <c r="F12" s="16">
        <v>5169</v>
      </c>
      <c r="G12" s="18">
        <v>1</v>
      </c>
      <c r="H12" s="39">
        <v>0.1178</v>
      </c>
      <c r="I12" s="20">
        <v>5273</v>
      </c>
      <c r="J12" s="18">
        <f t="shared" si="0"/>
        <v>2</v>
      </c>
      <c r="K12" s="19">
        <f t="shared" si="1"/>
        <v>7.8130093347162546E-2</v>
      </c>
      <c r="L12" s="21">
        <v>5081</v>
      </c>
      <c r="M12" s="18">
        <f t="shared" si="2"/>
        <v>1</v>
      </c>
      <c r="N12" s="19">
        <f t="shared" si="3"/>
        <v>0.1224484877696108</v>
      </c>
      <c r="O12" s="109">
        <v>4331</v>
      </c>
      <c r="P12" s="106">
        <v>1</v>
      </c>
      <c r="Q12" s="117">
        <v>0.10921424248537422</v>
      </c>
      <c r="R12" s="109">
        <v>4524</v>
      </c>
      <c r="S12" s="106">
        <f t="shared" si="4"/>
        <v>1</v>
      </c>
      <c r="T12" s="117">
        <f t="shared" si="5"/>
        <v>0.1137855579868709</v>
      </c>
      <c r="U12" s="109">
        <v>4197</v>
      </c>
      <c r="V12" s="106">
        <f t="shared" si="6"/>
        <v>2</v>
      </c>
      <c r="W12" s="112">
        <f t="shared" si="7"/>
        <v>0.10655259082484958</v>
      </c>
      <c r="X12" s="109">
        <v>3883</v>
      </c>
      <c r="Y12" s="106">
        <f>_xlfn.RANK.EQ(X12,$X$6:$X$37)</f>
        <v>3</v>
      </c>
      <c r="Z12" s="117">
        <f>X12/$X$38</f>
        <v>9.8226708153095033E-2</v>
      </c>
      <c r="AA12" s="109">
        <v>4077.49</v>
      </c>
      <c r="AB12" s="106">
        <f t="shared" si="8"/>
        <v>2</v>
      </c>
      <c r="AC12" s="112">
        <f t="shared" si="9"/>
        <v>0.10251025670743039</v>
      </c>
    </row>
    <row r="13" spans="1:29" s="5" customFormat="1" ht="13.5" customHeight="1" x14ac:dyDescent="0.25">
      <c r="A13" s="8" t="s">
        <v>18</v>
      </c>
      <c r="B13" s="16">
        <v>55</v>
      </c>
      <c r="C13" s="17">
        <v>26</v>
      </c>
      <c r="D13" s="16">
        <v>65</v>
      </c>
      <c r="E13" s="17">
        <v>26</v>
      </c>
      <c r="F13" s="16">
        <v>59</v>
      </c>
      <c r="G13" s="18">
        <v>26</v>
      </c>
      <c r="H13" s="39">
        <v>1.2999999999999999E-3</v>
      </c>
      <c r="I13" s="16">
        <v>57</v>
      </c>
      <c r="J13" s="18">
        <f t="shared" si="0"/>
        <v>27</v>
      </c>
      <c r="K13" s="19">
        <f t="shared" si="1"/>
        <v>8.4456956586160918E-4</v>
      </c>
      <c r="L13" s="33">
        <v>58</v>
      </c>
      <c r="M13" s="18">
        <f t="shared" si="2"/>
        <v>26</v>
      </c>
      <c r="N13" s="19">
        <f t="shared" si="3"/>
        <v>1.3977587661163995E-3</v>
      </c>
      <c r="O13" s="109">
        <v>59</v>
      </c>
      <c r="P13" s="106">
        <v>26</v>
      </c>
      <c r="Q13" s="117">
        <v>1.4877950373209602E-3</v>
      </c>
      <c r="R13" s="109">
        <v>55</v>
      </c>
      <c r="S13" s="106">
        <f t="shared" si="4"/>
        <v>26</v>
      </c>
      <c r="T13" s="117">
        <f t="shared" si="5"/>
        <v>1.3833345909102341E-3</v>
      </c>
      <c r="U13" s="109">
        <v>57</v>
      </c>
      <c r="V13" s="106">
        <f t="shared" si="6"/>
        <v>26</v>
      </c>
      <c r="W13" s="112">
        <f t="shared" si="7"/>
        <v>1.4471045215669349E-3</v>
      </c>
      <c r="X13" s="109">
        <v>55</v>
      </c>
      <c r="Y13" s="106">
        <f>_xlfn.RANK.EQ(X13,$X$6:$X$37)</f>
        <v>26</v>
      </c>
      <c r="Z13" s="117">
        <f>X13/$X$38</f>
        <v>1.3913131466444057E-3</v>
      </c>
      <c r="AA13" s="109">
        <v>73.09</v>
      </c>
      <c r="AB13" s="106">
        <f t="shared" si="8"/>
        <v>26</v>
      </c>
      <c r="AC13" s="112">
        <f t="shared" si="9"/>
        <v>1.8375212846005967E-3</v>
      </c>
    </row>
    <row r="14" spans="1:29" s="5" customFormat="1" ht="13.5" customHeight="1" x14ac:dyDescent="0.25">
      <c r="A14" s="9" t="s">
        <v>19</v>
      </c>
      <c r="B14" s="24"/>
      <c r="C14" s="23" t="s">
        <v>57</v>
      </c>
      <c r="D14" s="24"/>
      <c r="E14" s="23" t="s">
        <v>57</v>
      </c>
      <c r="F14" s="24" t="s">
        <v>57</v>
      </c>
      <c r="G14" s="25" t="s">
        <v>57</v>
      </c>
      <c r="H14" s="23" t="s">
        <v>57</v>
      </c>
      <c r="I14" s="24" t="s">
        <v>57</v>
      </c>
      <c r="J14" s="25" t="s">
        <v>57</v>
      </c>
      <c r="K14" s="23" t="s">
        <v>57</v>
      </c>
      <c r="L14" s="24" t="s">
        <v>57</v>
      </c>
      <c r="M14" s="25" t="s">
        <v>57</v>
      </c>
      <c r="N14" s="23" t="s">
        <v>57</v>
      </c>
      <c r="O14" s="24" t="s">
        <v>57</v>
      </c>
      <c r="P14" s="25" t="s">
        <v>57</v>
      </c>
      <c r="Q14" s="25" t="s">
        <v>57</v>
      </c>
      <c r="R14" s="24"/>
      <c r="S14" s="106"/>
      <c r="T14" s="117"/>
      <c r="U14" s="24" t="s">
        <v>57</v>
      </c>
      <c r="V14" s="106"/>
      <c r="W14" s="112"/>
      <c r="X14" s="24"/>
      <c r="Y14" s="106"/>
      <c r="Z14" s="117"/>
      <c r="AA14" s="24"/>
      <c r="AB14" s="106"/>
      <c r="AC14" s="112"/>
    </row>
    <row r="15" spans="1:29" s="5" customFormat="1" ht="13.5" customHeight="1" x14ac:dyDescent="0.25">
      <c r="A15" s="8" t="s">
        <v>20</v>
      </c>
      <c r="B15" s="16">
        <v>1737</v>
      </c>
      <c r="C15" s="17">
        <v>11</v>
      </c>
      <c r="D15" s="16">
        <v>1584</v>
      </c>
      <c r="E15" s="17">
        <v>13</v>
      </c>
      <c r="F15" s="16">
        <v>1320</v>
      </c>
      <c r="G15" s="18">
        <v>14</v>
      </c>
      <c r="H15" s="39">
        <v>3.0099999999999998E-2</v>
      </c>
      <c r="I15" s="20">
        <v>1341</v>
      </c>
      <c r="J15" s="18">
        <f t="shared" si="0"/>
        <v>14</v>
      </c>
      <c r="K15" s="19">
        <f t="shared" si="1"/>
        <v>1.9869610312638911E-2</v>
      </c>
      <c r="L15" s="21">
        <v>1175</v>
      </c>
      <c r="M15" s="18">
        <f t="shared" si="2"/>
        <v>13</v>
      </c>
      <c r="N15" s="19">
        <f t="shared" si="3"/>
        <v>2.8316664658392578E-2</v>
      </c>
      <c r="O15" s="109">
        <v>1027</v>
      </c>
      <c r="P15" s="106">
        <v>13</v>
      </c>
      <c r="Q15" s="117">
        <v>2.5897720395400444E-2</v>
      </c>
      <c r="R15" s="109">
        <v>1059</v>
      </c>
      <c r="S15" s="106">
        <f t="shared" si="4"/>
        <v>13</v>
      </c>
      <c r="T15" s="117">
        <f t="shared" si="5"/>
        <v>2.6635478759526144E-2</v>
      </c>
      <c r="U15" s="109">
        <v>1017</v>
      </c>
      <c r="V15" s="106">
        <f t="shared" si="6"/>
        <v>13</v>
      </c>
      <c r="W15" s="112">
        <f t="shared" si="7"/>
        <v>2.5819391200588997E-2</v>
      </c>
      <c r="X15" s="109">
        <v>1170</v>
      </c>
      <c r="Y15" s="106">
        <f t="shared" ref="Y15:Y31" si="10">_xlfn.RANK.EQ(X15,$X$6:$X$37)</f>
        <v>13</v>
      </c>
      <c r="Z15" s="117">
        <f t="shared" ref="Z15:Z31" si="11">X15/$X$38</f>
        <v>2.9597025119526447E-2</v>
      </c>
      <c r="AA15" s="109">
        <v>1145.3800000000001</v>
      </c>
      <c r="AB15" s="106">
        <f t="shared" si="8"/>
        <v>13</v>
      </c>
      <c r="AC15" s="112">
        <f t="shared" si="9"/>
        <v>2.8795459419288981E-2</v>
      </c>
    </row>
    <row r="16" spans="1:29" s="5" customFormat="1" ht="13.5" customHeight="1" x14ac:dyDescent="0.25">
      <c r="A16" s="8" t="s">
        <v>21</v>
      </c>
      <c r="B16" s="16">
        <v>2081</v>
      </c>
      <c r="C16" s="17">
        <v>9</v>
      </c>
      <c r="D16" s="16">
        <v>2098</v>
      </c>
      <c r="E16" s="17">
        <v>9</v>
      </c>
      <c r="F16" s="16">
        <v>2144</v>
      </c>
      <c r="G16" s="18">
        <v>10</v>
      </c>
      <c r="H16" s="39">
        <v>4.8899999999999999E-2</v>
      </c>
      <c r="I16" s="20">
        <v>2176</v>
      </c>
      <c r="J16" s="18">
        <f t="shared" si="0"/>
        <v>11</v>
      </c>
      <c r="K16" s="19">
        <f t="shared" si="1"/>
        <v>3.2241813602015112E-2</v>
      </c>
      <c r="L16" s="21">
        <v>2186</v>
      </c>
      <c r="M16" s="18">
        <f t="shared" si="2"/>
        <v>8</v>
      </c>
      <c r="N16" s="19">
        <f t="shared" si="3"/>
        <v>5.2681045909145678E-2</v>
      </c>
      <c r="O16" s="109">
        <v>2080</v>
      </c>
      <c r="P16" s="106">
        <v>8</v>
      </c>
      <c r="Q16" s="117">
        <v>5.2451079281823687E-2</v>
      </c>
      <c r="R16" s="109">
        <v>1589</v>
      </c>
      <c r="S16" s="106">
        <f t="shared" si="4"/>
        <v>9</v>
      </c>
      <c r="T16" s="117">
        <f t="shared" si="5"/>
        <v>3.9965793908297492E-2</v>
      </c>
      <c r="U16" s="109">
        <v>1531</v>
      </c>
      <c r="V16" s="106">
        <f t="shared" si="6"/>
        <v>10</v>
      </c>
      <c r="W16" s="112">
        <f t="shared" si="7"/>
        <v>3.8868719693315394E-2</v>
      </c>
      <c r="X16" s="109">
        <v>1483</v>
      </c>
      <c r="Y16" s="106">
        <f t="shared" si="10"/>
        <v>11</v>
      </c>
      <c r="Z16" s="117">
        <f t="shared" si="11"/>
        <v>3.7514861754066431E-2</v>
      </c>
      <c r="AA16" s="109">
        <v>1411.27</v>
      </c>
      <c r="AB16" s="106">
        <f t="shared" si="8"/>
        <v>11</v>
      </c>
      <c r="AC16" s="112">
        <f t="shared" si="9"/>
        <v>3.5480074747821645E-2</v>
      </c>
    </row>
    <row r="17" spans="1:29" s="5" customFormat="1" ht="13.5" customHeight="1" x14ac:dyDescent="0.25">
      <c r="A17" s="8" t="s">
        <v>22</v>
      </c>
      <c r="B17" s="16">
        <v>3334</v>
      </c>
      <c r="C17" s="17">
        <v>4</v>
      </c>
      <c r="D17" s="16">
        <v>3407</v>
      </c>
      <c r="E17" s="17">
        <v>4</v>
      </c>
      <c r="F17" s="16">
        <v>3546</v>
      </c>
      <c r="G17" s="18">
        <v>5</v>
      </c>
      <c r="H17" s="39">
        <v>8.0799999999999997E-2</v>
      </c>
      <c r="I17" s="22">
        <v>3570</v>
      </c>
      <c r="J17" s="18">
        <f t="shared" si="0"/>
        <v>6</v>
      </c>
      <c r="K17" s="19">
        <f t="shared" si="1"/>
        <v>5.2896725440806043E-2</v>
      </c>
      <c r="L17" s="21">
        <v>3528</v>
      </c>
      <c r="M17" s="18">
        <f t="shared" si="2"/>
        <v>5</v>
      </c>
      <c r="N17" s="19">
        <f t="shared" si="3"/>
        <v>8.5022291842390643E-2</v>
      </c>
      <c r="O17" s="109">
        <v>3454</v>
      </c>
      <c r="P17" s="106">
        <v>5</v>
      </c>
      <c r="Q17" s="117">
        <v>8.709905184587452E-2</v>
      </c>
      <c r="R17" s="109">
        <v>3807</v>
      </c>
      <c r="S17" s="106">
        <f t="shared" si="4"/>
        <v>5</v>
      </c>
      <c r="T17" s="117">
        <f t="shared" si="5"/>
        <v>9.5751905229004758E-2</v>
      </c>
      <c r="U17" s="109">
        <v>3732</v>
      </c>
      <c r="V17" s="106">
        <f t="shared" si="6"/>
        <v>5</v>
      </c>
      <c r="W17" s="112">
        <f t="shared" si="7"/>
        <v>9.4747264464698264E-2</v>
      </c>
      <c r="X17" s="109">
        <v>3690</v>
      </c>
      <c r="Y17" s="106">
        <f t="shared" si="10"/>
        <v>5</v>
      </c>
      <c r="Z17" s="117">
        <f t="shared" si="11"/>
        <v>9.3344463838506489E-2</v>
      </c>
      <c r="AA17" s="109">
        <v>3593.36</v>
      </c>
      <c r="AB17" s="106">
        <f t="shared" si="8"/>
        <v>6</v>
      </c>
      <c r="AC17" s="112">
        <f t="shared" si="9"/>
        <v>9.0338972270247647E-2</v>
      </c>
    </row>
    <row r="18" spans="1:29" s="5" customFormat="1" ht="13.5" customHeight="1" x14ac:dyDescent="0.25">
      <c r="A18" s="8" t="s">
        <v>23</v>
      </c>
      <c r="B18" s="16">
        <v>1355</v>
      </c>
      <c r="C18" s="17">
        <v>14</v>
      </c>
      <c r="D18" s="16">
        <v>1354</v>
      </c>
      <c r="E18" s="17">
        <v>14</v>
      </c>
      <c r="F18" s="16">
        <v>1358</v>
      </c>
      <c r="G18" s="18">
        <v>13</v>
      </c>
      <c r="H18" s="39">
        <v>3.1E-2</v>
      </c>
      <c r="I18" s="22">
        <v>1192</v>
      </c>
      <c r="J18" s="18">
        <f t="shared" si="0"/>
        <v>15</v>
      </c>
      <c r="K18" s="19">
        <f t="shared" si="1"/>
        <v>1.7661875833456808E-2</v>
      </c>
      <c r="L18" s="21">
        <v>1061</v>
      </c>
      <c r="M18" s="18">
        <f t="shared" si="2"/>
        <v>14</v>
      </c>
      <c r="N18" s="19">
        <f t="shared" si="3"/>
        <v>2.5569345704301721E-2</v>
      </c>
      <c r="O18" s="109">
        <v>948</v>
      </c>
      <c r="P18" s="106">
        <v>14</v>
      </c>
      <c r="Q18" s="117">
        <v>2.3905588057292718E-2</v>
      </c>
      <c r="R18" s="109">
        <v>931</v>
      </c>
      <c r="S18" s="106">
        <f t="shared" si="4"/>
        <v>14</v>
      </c>
      <c r="T18" s="117">
        <f t="shared" si="5"/>
        <v>2.3416081893407784E-2</v>
      </c>
      <c r="U18" s="109">
        <v>906</v>
      </c>
      <c r="V18" s="106">
        <f t="shared" si="6"/>
        <v>14</v>
      </c>
      <c r="W18" s="112">
        <f t="shared" si="7"/>
        <v>2.3001345553327071E-2</v>
      </c>
      <c r="X18" s="109">
        <v>853</v>
      </c>
      <c r="Y18" s="106">
        <f t="shared" si="10"/>
        <v>14</v>
      </c>
      <c r="Z18" s="117">
        <f t="shared" si="11"/>
        <v>2.1578002074321419E-2</v>
      </c>
      <c r="AA18" s="109">
        <v>809.99</v>
      </c>
      <c r="AB18" s="106">
        <f t="shared" si="8"/>
        <v>14</v>
      </c>
      <c r="AC18" s="112">
        <f t="shared" si="9"/>
        <v>2.0363577306247604E-2</v>
      </c>
    </row>
    <row r="19" spans="1:29" s="5" customFormat="1" ht="13.5" customHeight="1" x14ac:dyDescent="0.25">
      <c r="A19" s="64" t="s">
        <v>24</v>
      </c>
      <c r="B19" s="65">
        <v>2202</v>
      </c>
      <c r="C19" s="66">
        <v>8</v>
      </c>
      <c r="D19" s="65">
        <v>2151</v>
      </c>
      <c r="E19" s="66">
        <v>8</v>
      </c>
      <c r="F19" s="65">
        <v>2228</v>
      </c>
      <c r="G19" s="67">
        <v>9</v>
      </c>
      <c r="H19" s="72">
        <v>5.0799999999999998E-2</v>
      </c>
      <c r="I19" s="65">
        <v>2252</v>
      </c>
      <c r="J19" s="67">
        <f t="shared" si="0"/>
        <v>10</v>
      </c>
      <c r="K19" s="68">
        <f t="shared" si="1"/>
        <v>3.3367906356497258E-2</v>
      </c>
      <c r="L19" s="69">
        <v>1990</v>
      </c>
      <c r="M19" s="67">
        <f t="shared" si="2"/>
        <v>9</v>
      </c>
      <c r="N19" s="68">
        <f t="shared" si="3"/>
        <v>4.7957585251235085E-2</v>
      </c>
      <c r="O19" s="114">
        <v>1516</v>
      </c>
      <c r="P19" s="115">
        <v>11</v>
      </c>
      <c r="Q19" s="118">
        <v>3.8228767399636876E-2</v>
      </c>
      <c r="R19" s="114">
        <v>1433</v>
      </c>
      <c r="S19" s="115">
        <f t="shared" si="4"/>
        <v>11</v>
      </c>
      <c r="T19" s="118">
        <f t="shared" si="5"/>
        <v>3.6042153977715735E-2</v>
      </c>
      <c r="U19" s="114">
        <v>1497</v>
      </c>
      <c r="V19" s="115">
        <f t="shared" si="6"/>
        <v>11</v>
      </c>
      <c r="W19" s="116">
        <f t="shared" si="7"/>
        <v>3.8005534540100028E-2</v>
      </c>
      <c r="X19" s="114">
        <v>1597</v>
      </c>
      <c r="Y19" s="115">
        <f t="shared" si="10"/>
        <v>9</v>
      </c>
      <c r="Z19" s="118">
        <f t="shared" si="11"/>
        <v>4.0398674458020291E-2</v>
      </c>
      <c r="AA19" s="114">
        <v>1734.43</v>
      </c>
      <c r="AB19" s="115">
        <f t="shared" si="8"/>
        <v>8</v>
      </c>
      <c r="AC19" s="116">
        <f t="shared" si="9"/>
        <v>4.3604488187848039E-2</v>
      </c>
    </row>
    <row r="20" spans="1:29" s="5" customFormat="1" ht="13.5" customHeight="1" x14ac:dyDescent="0.25">
      <c r="A20" s="9" t="s">
        <v>25</v>
      </c>
      <c r="B20" s="24">
        <v>519</v>
      </c>
      <c r="C20" s="23">
        <v>18</v>
      </c>
      <c r="D20" s="24">
        <v>490</v>
      </c>
      <c r="E20" s="23">
        <v>19</v>
      </c>
      <c r="F20" s="24">
        <v>505</v>
      </c>
      <c r="G20" s="25">
        <v>18</v>
      </c>
      <c r="H20" s="40">
        <v>1.15E-2</v>
      </c>
      <c r="I20" s="24">
        <v>505</v>
      </c>
      <c r="J20" s="25">
        <f t="shared" si="0"/>
        <v>19</v>
      </c>
      <c r="K20" s="26">
        <f t="shared" si="1"/>
        <v>7.4825900133353093E-3</v>
      </c>
      <c r="L20" s="27">
        <v>509</v>
      </c>
      <c r="M20" s="25">
        <f t="shared" si="2"/>
        <v>17</v>
      </c>
      <c r="N20" s="26">
        <f t="shared" si="3"/>
        <v>1.2266538137124954E-2</v>
      </c>
      <c r="O20" s="109">
        <v>507</v>
      </c>
      <c r="P20" s="106">
        <v>18</v>
      </c>
      <c r="Q20" s="117">
        <v>1.2784950574944522E-2</v>
      </c>
      <c r="R20" s="109">
        <v>506</v>
      </c>
      <c r="S20" s="106">
        <f t="shared" si="4"/>
        <v>17</v>
      </c>
      <c r="T20" s="117">
        <f t="shared" si="5"/>
        <v>1.2726678236374155E-2</v>
      </c>
      <c r="U20" s="109">
        <v>499</v>
      </c>
      <c r="V20" s="106">
        <f t="shared" si="6"/>
        <v>17</v>
      </c>
      <c r="W20" s="112">
        <f t="shared" si="7"/>
        <v>1.2668511513366676E-2</v>
      </c>
      <c r="X20" s="109">
        <v>494</v>
      </c>
      <c r="Y20" s="106">
        <f t="shared" si="10"/>
        <v>19</v>
      </c>
      <c r="Z20" s="117">
        <f t="shared" si="11"/>
        <v>1.2496521717133389E-2</v>
      </c>
      <c r="AA20" s="109">
        <v>475.09</v>
      </c>
      <c r="AB20" s="106">
        <f t="shared" si="8"/>
        <v>19</v>
      </c>
      <c r="AC20" s="112">
        <f t="shared" si="9"/>
        <v>1.1944014052550245E-2</v>
      </c>
    </row>
    <row r="21" spans="1:29" s="5" customFormat="1" ht="13.5" customHeight="1" x14ac:dyDescent="0.25">
      <c r="A21" s="8" t="s">
        <v>26</v>
      </c>
      <c r="B21" s="16">
        <v>2500</v>
      </c>
      <c r="C21" s="17">
        <v>7</v>
      </c>
      <c r="D21" s="16">
        <v>2522</v>
      </c>
      <c r="E21" s="17">
        <v>7</v>
      </c>
      <c r="F21" s="16">
        <v>2560</v>
      </c>
      <c r="G21" s="18">
        <v>7</v>
      </c>
      <c r="H21" s="39">
        <v>5.8400000000000001E-2</v>
      </c>
      <c r="I21" s="22">
        <v>2573</v>
      </c>
      <c r="J21" s="18">
        <f t="shared" si="0"/>
        <v>8</v>
      </c>
      <c r="K21" s="19">
        <f t="shared" si="1"/>
        <v>3.8124166543191583E-2</v>
      </c>
      <c r="L21" s="21">
        <v>2585</v>
      </c>
      <c r="M21" s="18">
        <f t="shared" si="2"/>
        <v>7</v>
      </c>
      <c r="N21" s="19">
        <f t="shared" si="3"/>
        <v>6.2296662248463669E-2</v>
      </c>
      <c r="O21" s="109">
        <v>2536</v>
      </c>
      <c r="P21" s="106">
        <v>6</v>
      </c>
      <c r="Q21" s="117">
        <v>6.3949969739761955E-2</v>
      </c>
      <c r="R21" s="109">
        <v>2446</v>
      </c>
      <c r="S21" s="106">
        <f t="shared" si="4"/>
        <v>7</v>
      </c>
      <c r="T21" s="117">
        <f t="shared" si="5"/>
        <v>6.1520661988480593E-2</v>
      </c>
      <c r="U21" s="109">
        <v>2450</v>
      </c>
      <c r="V21" s="106">
        <f t="shared" si="6"/>
        <v>7</v>
      </c>
      <c r="W21" s="112">
        <f t="shared" si="7"/>
        <v>6.220010662875422E-2</v>
      </c>
      <c r="X21" s="109">
        <v>2403</v>
      </c>
      <c r="Y21" s="106">
        <f t="shared" si="10"/>
        <v>7</v>
      </c>
      <c r="Z21" s="117">
        <f t="shared" si="11"/>
        <v>6.0787736207027397E-2</v>
      </c>
      <c r="AA21" s="109">
        <v>2448.65</v>
      </c>
      <c r="AB21" s="106">
        <f t="shared" si="8"/>
        <v>7</v>
      </c>
      <c r="AC21" s="112">
        <f t="shared" si="9"/>
        <v>6.1560357005571914E-2</v>
      </c>
    </row>
    <row r="22" spans="1:29" s="5" customFormat="1" ht="13.5" customHeight="1" x14ac:dyDescent="0.25">
      <c r="A22" s="8" t="s">
        <v>27</v>
      </c>
      <c r="B22" s="16">
        <v>388</v>
      </c>
      <c r="C22" s="17">
        <v>21</v>
      </c>
      <c r="D22" s="16">
        <v>507</v>
      </c>
      <c r="E22" s="17">
        <v>18</v>
      </c>
      <c r="F22" s="16">
        <v>477</v>
      </c>
      <c r="G22" s="18">
        <v>19</v>
      </c>
      <c r="H22" s="39">
        <v>1.09E-2</v>
      </c>
      <c r="I22" s="29">
        <v>450</v>
      </c>
      <c r="J22" s="18">
        <f t="shared" si="0"/>
        <v>21</v>
      </c>
      <c r="K22" s="19">
        <f t="shared" si="1"/>
        <v>6.667654467328493E-3</v>
      </c>
      <c r="L22" s="33">
        <v>458</v>
      </c>
      <c r="M22" s="18">
        <f t="shared" si="2"/>
        <v>19</v>
      </c>
      <c r="N22" s="19">
        <f t="shared" si="3"/>
        <v>1.1037474394505363E-2</v>
      </c>
      <c r="O22" s="109">
        <v>603</v>
      </c>
      <c r="P22" s="106">
        <v>17</v>
      </c>
      <c r="Q22" s="117">
        <v>1.5205769618721001E-2</v>
      </c>
      <c r="R22" s="109">
        <v>467</v>
      </c>
      <c r="S22" s="106">
        <f t="shared" si="4"/>
        <v>19</v>
      </c>
      <c r="T22" s="117">
        <f t="shared" si="5"/>
        <v>1.1745768253728715E-2</v>
      </c>
      <c r="U22" s="109">
        <v>475</v>
      </c>
      <c r="V22" s="106">
        <f t="shared" si="6"/>
        <v>18</v>
      </c>
      <c r="W22" s="112">
        <f t="shared" si="7"/>
        <v>1.2059204346391125E-2</v>
      </c>
      <c r="X22" s="109">
        <v>500</v>
      </c>
      <c r="Y22" s="106">
        <f t="shared" si="10"/>
        <v>18</v>
      </c>
      <c r="Z22" s="117">
        <f t="shared" si="11"/>
        <v>1.2648301333130961E-2</v>
      </c>
      <c r="AA22" s="109">
        <v>544.89</v>
      </c>
      <c r="AB22" s="106">
        <f t="shared" si="8"/>
        <v>18</v>
      </c>
      <c r="AC22" s="112">
        <f t="shared" si="9"/>
        <v>1.3698822995841006E-2</v>
      </c>
    </row>
    <row r="23" spans="1:29" s="5" customFormat="1" ht="13.5" customHeight="1" x14ac:dyDescent="0.25">
      <c r="A23" s="8" t="s">
        <v>28</v>
      </c>
      <c r="B23" s="16">
        <v>510</v>
      </c>
      <c r="C23" s="17">
        <v>19</v>
      </c>
      <c r="D23" s="16">
        <v>441</v>
      </c>
      <c r="E23" s="17">
        <v>20</v>
      </c>
      <c r="F23" s="16">
        <v>398</v>
      </c>
      <c r="G23" s="18">
        <v>21</v>
      </c>
      <c r="H23" s="39">
        <v>9.1000000000000004E-3</v>
      </c>
      <c r="I23" s="29">
        <v>373</v>
      </c>
      <c r="J23" s="18">
        <f t="shared" si="0"/>
        <v>22</v>
      </c>
      <c r="K23" s="19">
        <f t="shared" si="1"/>
        <v>5.5267447029189506E-3</v>
      </c>
      <c r="L23" s="33">
        <v>302</v>
      </c>
      <c r="M23" s="18">
        <f t="shared" si="2"/>
        <v>21</v>
      </c>
      <c r="N23" s="19">
        <f t="shared" si="3"/>
        <v>7.2779852994336669E-3</v>
      </c>
      <c r="O23" s="109">
        <v>274</v>
      </c>
      <c r="P23" s="106">
        <v>21</v>
      </c>
      <c r="Q23" s="117">
        <v>6.9094210207786971E-3</v>
      </c>
      <c r="R23" s="109">
        <v>271</v>
      </c>
      <c r="S23" s="106">
        <f t="shared" si="4"/>
        <v>21</v>
      </c>
      <c r="T23" s="117">
        <f t="shared" si="5"/>
        <v>6.8160668024849717E-3</v>
      </c>
      <c r="U23" s="109">
        <v>212</v>
      </c>
      <c r="V23" s="106">
        <f t="shared" si="6"/>
        <v>22</v>
      </c>
      <c r="W23" s="112">
        <f t="shared" si="7"/>
        <v>5.3822133082840383E-3</v>
      </c>
      <c r="X23" s="109">
        <v>173</v>
      </c>
      <c r="Y23" s="106">
        <f t="shared" si="10"/>
        <v>23</v>
      </c>
      <c r="Z23" s="117">
        <f t="shared" si="11"/>
        <v>4.3763122612633125E-3</v>
      </c>
      <c r="AA23" s="109">
        <v>174.03</v>
      </c>
      <c r="AB23" s="106">
        <f t="shared" si="8"/>
        <v>24</v>
      </c>
      <c r="AC23" s="112">
        <f t="shared" si="9"/>
        <v>4.3752063094683515E-3</v>
      </c>
    </row>
    <row r="24" spans="1:29" s="5" customFormat="1" ht="13.5" customHeight="1" x14ac:dyDescent="0.25">
      <c r="A24" s="8" t="s">
        <v>29</v>
      </c>
      <c r="B24" s="16">
        <v>1561</v>
      </c>
      <c r="C24" s="17">
        <v>13</v>
      </c>
      <c r="D24" s="16">
        <v>1634</v>
      </c>
      <c r="E24" s="17">
        <v>12</v>
      </c>
      <c r="F24" s="16">
        <v>1664</v>
      </c>
      <c r="G24" s="18">
        <v>11</v>
      </c>
      <c r="H24" s="39">
        <v>3.7900000000000003E-2</v>
      </c>
      <c r="I24" s="29">
        <v>1623</v>
      </c>
      <c r="J24" s="18">
        <f t="shared" si="0"/>
        <v>13</v>
      </c>
      <c r="K24" s="19">
        <f t="shared" si="1"/>
        <v>2.4048007112164767E-2</v>
      </c>
      <c r="L24" s="21">
        <v>1450</v>
      </c>
      <c r="M24" s="18">
        <f t="shared" si="2"/>
        <v>12</v>
      </c>
      <c r="N24" s="19">
        <f t="shared" si="3"/>
        <v>3.4943969152909989E-2</v>
      </c>
      <c r="O24" s="109">
        <v>1565</v>
      </c>
      <c r="P24" s="106">
        <v>10</v>
      </c>
      <c r="Q24" s="117">
        <v>3.9464393786564453E-2</v>
      </c>
      <c r="R24" s="109">
        <v>1563</v>
      </c>
      <c r="S24" s="106">
        <f t="shared" si="4"/>
        <v>10</v>
      </c>
      <c r="T24" s="117">
        <f t="shared" si="5"/>
        <v>3.9311853919867197E-2</v>
      </c>
      <c r="U24" s="109">
        <v>1587</v>
      </c>
      <c r="V24" s="106">
        <f t="shared" si="6"/>
        <v>9</v>
      </c>
      <c r="W24" s="112">
        <f t="shared" si="7"/>
        <v>4.0290436416258346E-2</v>
      </c>
      <c r="X24" s="109">
        <v>1545</v>
      </c>
      <c r="Y24" s="106">
        <f t="shared" si="10"/>
        <v>10</v>
      </c>
      <c r="Z24" s="117">
        <f t="shared" si="11"/>
        <v>3.9083251119374669E-2</v>
      </c>
      <c r="AA24" s="109">
        <v>1534.21</v>
      </c>
      <c r="AB24" s="106">
        <f t="shared" si="8"/>
        <v>10</v>
      </c>
      <c r="AC24" s="112">
        <f t="shared" si="9"/>
        <v>3.8570851416706547E-2</v>
      </c>
    </row>
    <row r="25" spans="1:29" s="5" customFormat="1" ht="13.5" customHeight="1" x14ac:dyDescent="0.25">
      <c r="A25" s="8" t="s">
        <v>30</v>
      </c>
      <c r="B25" s="16">
        <v>4434</v>
      </c>
      <c r="C25" s="17">
        <v>2</v>
      </c>
      <c r="D25" s="16">
        <v>4485</v>
      </c>
      <c r="E25" s="17">
        <v>2</v>
      </c>
      <c r="F25" s="16">
        <v>4485</v>
      </c>
      <c r="G25" s="18">
        <v>2</v>
      </c>
      <c r="H25" s="39">
        <v>0.1022</v>
      </c>
      <c r="I25" s="29">
        <v>4622</v>
      </c>
      <c r="J25" s="18">
        <f t="shared" si="0"/>
        <v>3</v>
      </c>
      <c r="K25" s="19">
        <f t="shared" si="1"/>
        <v>6.8484219884427322E-2</v>
      </c>
      <c r="L25" s="21">
        <v>4033</v>
      </c>
      <c r="M25" s="18">
        <f t="shared" si="2"/>
        <v>3</v>
      </c>
      <c r="N25" s="19">
        <f t="shared" si="3"/>
        <v>9.7192432823231714E-2</v>
      </c>
      <c r="O25" s="109">
        <v>3930</v>
      </c>
      <c r="P25" s="106">
        <v>4</v>
      </c>
      <c r="Q25" s="117">
        <v>9.9102279604599552E-2</v>
      </c>
      <c r="R25" s="109">
        <v>3910</v>
      </c>
      <c r="S25" s="106">
        <f t="shared" si="4"/>
        <v>4</v>
      </c>
      <c r="T25" s="117">
        <f t="shared" si="5"/>
        <v>9.8342513644709376E-2</v>
      </c>
      <c r="U25" s="109">
        <v>3894</v>
      </c>
      <c r="V25" s="106">
        <f t="shared" si="6"/>
        <v>4</v>
      </c>
      <c r="W25" s="112">
        <f t="shared" si="7"/>
        <v>9.886008784178324E-2</v>
      </c>
      <c r="X25" s="109">
        <v>3872</v>
      </c>
      <c r="Y25" s="106">
        <f t="shared" si="10"/>
        <v>4</v>
      </c>
      <c r="Z25" s="117">
        <f t="shared" si="11"/>
        <v>9.7948445523766164E-2</v>
      </c>
      <c r="AA25" s="109">
        <v>3683.37</v>
      </c>
      <c r="AB25" s="106">
        <f t="shared" si="8"/>
        <v>4</v>
      </c>
      <c r="AC25" s="112">
        <f t="shared" si="9"/>
        <v>9.2601871310155973E-2</v>
      </c>
    </row>
    <row r="26" spans="1:29" s="5" customFormat="1" ht="13.5" customHeight="1" x14ac:dyDescent="0.25">
      <c r="A26" s="8" t="s">
        <v>31</v>
      </c>
      <c r="B26" s="16">
        <v>3653</v>
      </c>
      <c r="C26" s="17">
        <v>3</v>
      </c>
      <c r="D26" s="16">
        <v>3697</v>
      </c>
      <c r="E26" s="17">
        <v>3</v>
      </c>
      <c r="F26" s="16">
        <v>3887</v>
      </c>
      <c r="G26" s="18">
        <v>3</v>
      </c>
      <c r="H26" s="39">
        <v>8.8599999999999998E-2</v>
      </c>
      <c r="I26" s="29">
        <v>3908</v>
      </c>
      <c r="J26" s="18">
        <f t="shared" si="0"/>
        <v>5</v>
      </c>
      <c r="K26" s="19">
        <f t="shared" si="1"/>
        <v>5.7904874796266111E-2</v>
      </c>
      <c r="L26" s="21">
        <v>4007</v>
      </c>
      <c r="M26" s="18">
        <f t="shared" si="2"/>
        <v>4</v>
      </c>
      <c r="N26" s="19">
        <f t="shared" si="3"/>
        <v>9.656585130738643E-2</v>
      </c>
      <c r="O26" s="109">
        <v>4037</v>
      </c>
      <c r="P26" s="106">
        <v>3</v>
      </c>
      <c r="Q26" s="117">
        <v>0.10180048416380875</v>
      </c>
      <c r="R26" s="109">
        <v>4015</v>
      </c>
      <c r="S26" s="106">
        <f t="shared" si="4"/>
        <v>3</v>
      </c>
      <c r="T26" s="117">
        <f t="shared" si="5"/>
        <v>0.10098342513644709</v>
      </c>
      <c r="U26" s="109">
        <v>3953</v>
      </c>
      <c r="V26" s="106">
        <f t="shared" si="6"/>
        <v>3</v>
      </c>
      <c r="W26" s="112">
        <f t="shared" si="7"/>
        <v>0.10035796796059814</v>
      </c>
      <c r="X26" s="109">
        <v>4034</v>
      </c>
      <c r="Y26" s="106">
        <f t="shared" si="10"/>
        <v>2</v>
      </c>
      <c r="Z26" s="117">
        <f t="shared" si="11"/>
        <v>0.10204649515570059</v>
      </c>
      <c r="AA26" s="109">
        <v>3915.82</v>
      </c>
      <c r="AB26" s="106">
        <f t="shared" si="8"/>
        <v>3</v>
      </c>
      <c r="AC26" s="112">
        <f t="shared" si="9"/>
        <v>9.8445787339782584E-2</v>
      </c>
    </row>
    <row r="27" spans="1:29" s="5" customFormat="1" ht="13.5" customHeight="1" x14ac:dyDescent="0.25">
      <c r="A27" s="8" t="s">
        <v>32</v>
      </c>
      <c r="B27" s="16">
        <v>129</v>
      </c>
      <c r="C27" s="17">
        <v>25</v>
      </c>
      <c r="D27" s="16">
        <v>126</v>
      </c>
      <c r="E27" s="17">
        <v>25</v>
      </c>
      <c r="F27" s="16">
        <v>139</v>
      </c>
      <c r="G27" s="18">
        <v>25</v>
      </c>
      <c r="H27" s="39">
        <v>3.2000000000000002E-3</v>
      </c>
      <c r="I27" s="29">
        <v>140</v>
      </c>
      <c r="J27" s="18">
        <f t="shared" si="0"/>
        <v>26</v>
      </c>
      <c r="K27" s="19">
        <f t="shared" si="1"/>
        <v>2.0743813898355312E-3</v>
      </c>
      <c r="L27" s="33">
        <v>141</v>
      </c>
      <c r="M27" s="18">
        <f t="shared" si="2"/>
        <v>25</v>
      </c>
      <c r="N27" s="19">
        <f t="shared" si="3"/>
        <v>3.3979997590071094E-3</v>
      </c>
      <c r="O27" s="109">
        <v>144</v>
      </c>
      <c r="P27" s="106">
        <v>25</v>
      </c>
      <c r="Q27" s="117">
        <v>3.6312285656647167E-3</v>
      </c>
      <c r="R27" s="109">
        <v>155</v>
      </c>
      <c r="S27" s="106">
        <f t="shared" si="4"/>
        <v>24</v>
      </c>
      <c r="T27" s="117">
        <f t="shared" si="5"/>
        <v>3.8984883925652055E-3</v>
      </c>
      <c r="U27" s="109">
        <v>165</v>
      </c>
      <c r="V27" s="106">
        <f t="shared" si="6"/>
        <v>24</v>
      </c>
      <c r="W27" s="112">
        <f t="shared" si="7"/>
        <v>4.1889867729569168E-3</v>
      </c>
      <c r="X27" s="109">
        <v>154</v>
      </c>
      <c r="Y27" s="106">
        <f t="shared" si="10"/>
        <v>25</v>
      </c>
      <c r="Z27" s="117">
        <f t="shared" si="11"/>
        <v>3.8956768106043357E-3</v>
      </c>
      <c r="AA27" s="109">
        <v>159.41999999999999</v>
      </c>
      <c r="AB27" s="106">
        <f t="shared" si="8"/>
        <v>25</v>
      </c>
      <c r="AC27" s="112">
        <f t="shared" si="9"/>
        <v>4.0079031767824205E-3</v>
      </c>
    </row>
    <row r="28" spans="1:29" s="5" customFormat="1" ht="13.5" customHeight="1" x14ac:dyDescent="0.25">
      <c r="A28" s="8" t="s">
        <v>33</v>
      </c>
      <c r="B28" s="16">
        <v>24</v>
      </c>
      <c r="C28" s="17">
        <v>28</v>
      </c>
      <c r="D28" s="16">
        <v>29</v>
      </c>
      <c r="E28" s="17">
        <v>27</v>
      </c>
      <c r="F28" s="16">
        <v>30</v>
      </c>
      <c r="G28" s="18">
        <v>27</v>
      </c>
      <c r="H28" s="39">
        <v>6.9999999999999999E-4</v>
      </c>
      <c r="I28" s="29">
        <v>32</v>
      </c>
      <c r="J28" s="18">
        <f t="shared" si="0"/>
        <v>28</v>
      </c>
      <c r="K28" s="19">
        <f t="shared" si="1"/>
        <v>4.7414431767669286E-4</v>
      </c>
      <c r="L28" s="33">
        <v>33</v>
      </c>
      <c r="M28" s="18">
        <f t="shared" si="2"/>
        <v>27</v>
      </c>
      <c r="N28" s="19">
        <f t="shared" si="3"/>
        <v>7.9527653934208936E-4</v>
      </c>
      <c r="O28" s="109">
        <v>23</v>
      </c>
      <c r="P28" s="106">
        <v>28</v>
      </c>
      <c r="Q28" s="117">
        <v>5.7998789590478115E-4</v>
      </c>
      <c r="R28" s="109">
        <v>31</v>
      </c>
      <c r="S28" s="106">
        <f t="shared" si="4"/>
        <v>27</v>
      </c>
      <c r="T28" s="117">
        <f t="shared" si="5"/>
        <v>7.7969767851304109E-4</v>
      </c>
      <c r="U28" s="109">
        <v>34</v>
      </c>
      <c r="V28" s="106">
        <f t="shared" si="6"/>
        <v>28</v>
      </c>
      <c r="W28" s="112">
        <f t="shared" si="7"/>
        <v>8.6318515321536469E-4</v>
      </c>
      <c r="X28" s="109">
        <v>35</v>
      </c>
      <c r="Y28" s="106">
        <f t="shared" si="10"/>
        <v>27</v>
      </c>
      <c r="Z28" s="117">
        <f t="shared" si="11"/>
        <v>8.8538109331916725E-4</v>
      </c>
      <c r="AA28" s="109">
        <v>31.24</v>
      </c>
      <c r="AB28" s="106">
        <f t="shared" si="8"/>
        <v>28</v>
      </c>
      <c r="AC28" s="112">
        <f t="shared" si="9"/>
        <v>7.8539013450434588E-4</v>
      </c>
    </row>
    <row r="29" spans="1:29" s="5" customFormat="1" ht="13.5" customHeight="1" x14ac:dyDescent="0.25">
      <c r="A29" s="8" t="s">
        <v>34</v>
      </c>
      <c r="B29" s="16">
        <v>2771</v>
      </c>
      <c r="C29" s="17">
        <v>6</v>
      </c>
      <c r="D29" s="16">
        <v>2818</v>
      </c>
      <c r="E29" s="17">
        <v>6</v>
      </c>
      <c r="F29" s="16">
        <v>2782</v>
      </c>
      <c r="G29" s="18">
        <v>6</v>
      </c>
      <c r="H29" s="39">
        <v>6.3399999999999998E-2</v>
      </c>
      <c r="I29" s="29">
        <v>2792</v>
      </c>
      <c r="J29" s="18">
        <f t="shared" si="0"/>
        <v>7</v>
      </c>
      <c r="K29" s="19">
        <f t="shared" si="1"/>
        <v>4.1369091717291452E-2</v>
      </c>
      <c r="L29" s="21">
        <v>2604</v>
      </c>
      <c r="M29" s="18">
        <f t="shared" si="2"/>
        <v>6</v>
      </c>
      <c r="N29" s="19">
        <f t="shared" si="3"/>
        <v>6.2754548740812141E-2</v>
      </c>
      <c r="O29" s="109">
        <v>2502</v>
      </c>
      <c r="P29" s="106">
        <v>7</v>
      </c>
      <c r="Q29" s="117">
        <v>6.3092596328424455E-2</v>
      </c>
      <c r="R29" s="109">
        <v>2625</v>
      </c>
      <c r="S29" s="106">
        <f t="shared" si="4"/>
        <v>6</v>
      </c>
      <c r="T29" s="117">
        <f t="shared" si="5"/>
        <v>6.6022787293442992E-2</v>
      </c>
      <c r="U29" s="109">
        <v>2949</v>
      </c>
      <c r="V29" s="106">
        <f t="shared" si="6"/>
        <v>6</v>
      </c>
      <c r="W29" s="112">
        <f t="shared" si="7"/>
        <v>7.4868618142120896E-2</v>
      </c>
      <c r="X29" s="109">
        <v>3212</v>
      </c>
      <c r="Y29" s="106">
        <f t="shared" si="10"/>
        <v>6</v>
      </c>
      <c r="Z29" s="117">
        <f t="shared" si="11"/>
        <v>8.1252687764033285E-2</v>
      </c>
      <c r="AA29" s="109">
        <v>3666.04</v>
      </c>
      <c r="AB29" s="106">
        <f t="shared" si="8"/>
        <v>5</v>
      </c>
      <c r="AC29" s="112">
        <f t="shared" si="9"/>
        <v>9.2166185937846104E-2</v>
      </c>
    </row>
    <row r="30" spans="1:29" s="5" customFormat="1" ht="13.5" customHeight="1" x14ac:dyDescent="0.25">
      <c r="A30" s="8" t="s">
        <v>35</v>
      </c>
      <c r="B30" s="16">
        <v>1732</v>
      </c>
      <c r="C30" s="17">
        <v>12</v>
      </c>
      <c r="D30" s="16">
        <v>1688</v>
      </c>
      <c r="E30" s="17">
        <v>11</v>
      </c>
      <c r="F30" s="16">
        <v>1662</v>
      </c>
      <c r="G30" s="18">
        <v>12</v>
      </c>
      <c r="H30" s="39">
        <v>3.7900000000000003E-2</v>
      </c>
      <c r="I30" s="29">
        <v>2518</v>
      </c>
      <c r="J30" s="18">
        <f t="shared" si="0"/>
        <v>9</v>
      </c>
      <c r="K30" s="19">
        <f t="shared" si="1"/>
        <v>3.7309230997184771E-2</v>
      </c>
      <c r="L30" s="21">
        <v>1495</v>
      </c>
      <c r="M30" s="18">
        <f t="shared" si="2"/>
        <v>11</v>
      </c>
      <c r="N30" s="19">
        <f t="shared" si="3"/>
        <v>3.6028437161103745E-2</v>
      </c>
      <c r="O30" s="109">
        <v>1306</v>
      </c>
      <c r="P30" s="106">
        <v>12</v>
      </c>
      <c r="Q30" s="117">
        <v>3.2933225741375832E-2</v>
      </c>
      <c r="R30" s="109">
        <v>1282</v>
      </c>
      <c r="S30" s="106">
        <f t="shared" si="4"/>
        <v>12</v>
      </c>
      <c r="T30" s="117">
        <f t="shared" si="5"/>
        <v>3.224427173721673E-2</v>
      </c>
      <c r="U30" s="109">
        <v>1240</v>
      </c>
      <c r="V30" s="106">
        <f t="shared" si="6"/>
        <v>12</v>
      </c>
      <c r="W30" s="112">
        <f t="shared" si="7"/>
        <v>3.1480870293736828E-2</v>
      </c>
      <c r="X30" s="109">
        <v>1207</v>
      </c>
      <c r="Y30" s="106">
        <f t="shared" si="10"/>
        <v>12</v>
      </c>
      <c r="Z30" s="117">
        <f t="shared" si="11"/>
        <v>3.053299941817814E-2</v>
      </c>
      <c r="AA30" s="109">
        <v>1185.43</v>
      </c>
      <c r="AB30" s="106">
        <f t="shared" si="8"/>
        <v>12</v>
      </c>
      <c r="AC30" s="112">
        <f t="shared" si="9"/>
        <v>2.9802337616692921E-2</v>
      </c>
    </row>
    <row r="31" spans="1:29" s="5" customFormat="1" ht="13.5" customHeight="1" x14ac:dyDescent="0.25">
      <c r="A31" s="8" t="s">
        <v>36</v>
      </c>
      <c r="B31" s="16">
        <v>220</v>
      </c>
      <c r="C31" s="17">
        <v>22</v>
      </c>
      <c r="D31" s="16">
        <v>196</v>
      </c>
      <c r="E31" s="17">
        <v>23</v>
      </c>
      <c r="F31" s="16">
        <v>218</v>
      </c>
      <c r="G31" s="18">
        <v>23</v>
      </c>
      <c r="H31" s="39">
        <v>5.0000000000000001E-3</v>
      </c>
      <c r="I31" s="29">
        <v>245</v>
      </c>
      <c r="J31" s="18">
        <f t="shared" si="0"/>
        <v>24</v>
      </c>
      <c r="K31" s="19">
        <f t="shared" si="1"/>
        <v>3.6301674322121798E-3</v>
      </c>
      <c r="L31" s="33">
        <v>288</v>
      </c>
      <c r="M31" s="18">
        <f t="shared" si="2"/>
        <v>22</v>
      </c>
      <c r="N31" s="19">
        <f t="shared" si="3"/>
        <v>6.9405952524400532E-3</v>
      </c>
      <c r="O31" s="109">
        <v>258</v>
      </c>
      <c r="P31" s="106">
        <v>22</v>
      </c>
      <c r="Q31" s="117">
        <v>6.5059511801492838E-3</v>
      </c>
      <c r="R31" s="109">
        <v>267</v>
      </c>
      <c r="S31" s="106">
        <f t="shared" si="4"/>
        <v>22</v>
      </c>
      <c r="T31" s="117">
        <f t="shared" si="5"/>
        <v>6.715460650418773E-3</v>
      </c>
      <c r="U31" s="109">
        <v>225</v>
      </c>
      <c r="V31" s="106">
        <f t="shared" si="6"/>
        <v>21</v>
      </c>
      <c r="W31" s="112">
        <f t="shared" si="7"/>
        <v>5.712254690395796E-3</v>
      </c>
      <c r="X31" s="109">
        <v>235</v>
      </c>
      <c r="Y31" s="106">
        <f t="shared" si="10"/>
        <v>21</v>
      </c>
      <c r="Z31" s="117">
        <f t="shared" si="11"/>
        <v>5.9447016265715517E-3</v>
      </c>
      <c r="AA31" s="109">
        <v>249.26</v>
      </c>
      <c r="AB31" s="106">
        <f t="shared" si="8"/>
        <v>21</v>
      </c>
      <c r="AC31" s="112">
        <f t="shared" si="9"/>
        <v>6.2665283267142524E-3</v>
      </c>
    </row>
    <row r="32" spans="1:29" s="5" customFormat="1" ht="13.5" customHeight="1" x14ac:dyDescent="0.25">
      <c r="A32" s="8" t="s">
        <v>37</v>
      </c>
      <c r="B32" s="16"/>
      <c r="C32" s="17" t="s">
        <v>57</v>
      </c>
      <c r="D32" s="16"/>
      <c r="E32" s="17" t="s">
        <v>57</v>
      </c>
      <c r="F32" s="16" t="s">
        <v>57</v>
      </c>
      <c r="G32" s="18" t="s">
        <v>57</v>
      </c>
      <c r="H32" s="39"/>
      <c r="I32" s="29">
        <v>22663</v>
      </c>
      <c r="J32" s="18">
        <f t="shared" si="0"/>
        <v>1</v>
      </c>
      <c r="K32" s="19">
        <f t="shared" si="1"/>
        <v>0.33579789598459031</v>
      </c>
      <c r="L32" s="21"/>
      <c r="M32" s="18"/>
      <c r="N32" s="19">
        <f t="shared" si="3"/>
        <v>0</v>
      </c>
      <c r="O32" s="24" t="s">
        <v>57</v>
      </c>
      <c r="P32" s="25" t="s">
        <v>57</v>
      </c>
      <c r="Q32" s="25" t="s">
        <v>57</v>
      </c>
      <c r="R32" s="24"/>
      <c r="S32" s="106"/>
      <c r="T32" s="117"/>
      <c r="U32" s="24" t="s">
        <v>57</v>
      </c>
      <c r="V32" s="106"/>
      <c r="W32" s="112"/>
      <c r="X32" s="24"/>
      <c r="Y32" s="106"/>
      <c r="Z32" s="117"/>
      <c r="AA32" s="24"/>
      <c r="AB32" s="106"/>
      <c r="AC32" s="112"/>
    </row>
    <row r="33" spans="1:29" s="5" customFormat="1" ht="13.5" customHeight="1" x14ac:dyDescent="0.25">
      <c r="A33" s="8" t="s">
        <v>38</v>
      </c>
      <c r="B33" s="16">
        <v>1927</v>
      </c>
      <c r="C33" s="17">
        <v>10</v>
      </c>
      <c r="D33" s="16">
        <v>1883</v>
      </c>
      <c r="E33" s="17">
        <v>10</v>
      </c>
      <c r="F33" s="16">
        <v>2280</v>
      </c>
      <c r="G33" s="18">
        <v>8</v>
      </c>
      <c r="H33" s="39">
        <v>5.1999999999999998E-2</v>
      </c>
      <c r="I33" s="29">
        <v>1888</v>
      </c>
      <c r="J33" s="18">
        <f t="shared" si="0"/>
        <v>12</v>
      </c>
      <c r="K33" s="19">
        <f t="shared" si="1"/>
        <v>2.7974514742924877E-2</v>
      </c>
      <c r="L33" s="21">
        <v>1876</v>
      </c>
      <c r="M33" s="18">
        <f t="shared" si="2"/>
        <v>10</v>
      </c>
      <c r="N33" s="19">
        <f t="shared" si="3"/>
        <v>4.5210266297144232E-2</v>
      </c>
      <c r="O33" s="109">
        <v>1846</v>
      </c>
      <c r="P33" s="106">
        <v>9</v>
      </c>
      <c r="Q33" s="117">
        <v>4.6550332862618518E-2</v>
      </c>
      <c r="R33" s="109">
        <v>1848</v>
      </c>
      <c r="S33" s="106">
        <f t="shared" si="4"/>
        <v>8</v>
      </c>
      <c r="T33" s="117">
        <f t="shared" si="5"/>
        <v>4.6480042254583867E-2</v>
      </c>
      <c r="U33" s="109">
        <v>1791</v>
      </c>
      <c r="V33" s="106">
        <f t="shared" si="6"/>
        <v>8</v>
      </c>
      <c r="W33" s="112">
        <f t="shared" si="7"/>
        <v>4.5469547335550538E-2</v>
      </c>
      <c r="X33" s="109">
        <v>1724</v>
      </c>
      <c r="Y33" s="106">
        <f>_xlfn.RANK.EQ(X33,$X$6:$X$37)</f>
        <v>8</v>
      </c>
      <c r="Z33" s="117">
        <f>X33/$X$38</f>
        <v>4.3611342996635549E-2</v>
      </c>
      <c r="AA33" s="109">
        <v>1591.67</v>
      </c>
      <c r="AB33" s="106">
        <f t="shared" si="8"/>
        <v>9</v>
      </c>
      <c r="AC33" s="112">
        <f t="shared" si="9"/>
        <v>4.0015426228762238E-2</v>
      </c>
    </row>
    <row r="34" spans="1:29" s="5" customFormat="1" ht="13.5" customHeight="1" x14ac:dyDescent="0.25">
      <c r="A34" s="8" t="s">
        <v>39</v>
      </c>
      <c r="B34" s="16">
        <v>664</v>
      </c>
      <c r="C34" s="17">
        <v>16</v>
      </c>
      <c r="D34" s="16">
        <v>592</v>
      </c>
      <c r="E34" s="17">
        <v>17</v>
      </c>
      <c r="F34" s="16">
        <v>559</v>
      </c>
      <c r="G34" s="18">
        <v>17</v>
      </c>
      <c r="H34" s="39">
        <v>1.2699999999999999E-2</v>
      </c>
      <c r="I34" s="29">
        <v>546</v>
      </c>
      <c r="J34" s="18">
        <f t="shared" si="0"/>
        <v>18</v>
      </c>
      <c r="K34" s="19">
        <f t="shared" si="1"/>
        <v>8.0900874203585719E-3</v>
      </c>
      <c r="L34" s="33">
        <v>453</v>
      </c>
      <c r="M34" s="18">
        <f t="shared" si="2"/>
        <v>20</v>
      </c>
      <c r="N34" s="19">
        <f t="shared" si="3"/>
        <v>1.0916977949150501E-2</v>
      </c>
      <c r="O34" s="109">
        <v>380</v>
      </c>
      <c r="P34" s="106">
        <v>20</v>
      </c>
      <c r="Q34" s="117">
        <v>9.5824087149485575E-3</v>
      </c>
      <c r="R34" s="109">
        <v>389</v>
      </c>
      <c r="S34" s="106">
        <f t="shared" si="4"/>
        <v>20</v>
      </c>
      <c r="T34" s="117">
        <f t="shared" si="5"/>
        <v>9.7839482884378385E-3</v>
      </c>
      <c r="U34" s="109">
        <v>441</v>
      </c>
      <c r="V34" s="106">
        <f t="shared" si="6"/>
        <v>20</v>
      </c>
      <c r="W34" s="112">
        <f t="shared" si="7"/>
        <v>1.119601919317576E-2</v>
      </c>
      <c r="X34" s="109">
        <v>520</v>
      </c>
      <c r="Y34" s="106">
        <f>_xlfn.RANK.EQ(X34,$X$6:$X$37)</f>
        <v>17</v>
      </c>
      <c r="Z34" s="117">
        <f>X34/$X$38</f>
        <v>1.3154233386456198E-2</v>
      </c>
      <c r="AA34" s="109">
        <v>547.78</v>
      </c>
      <c r="AB34" s="106">
        <f t="shared" si="8"/>
        <v>17</v>
      </c>
      <c r="AC34" s="112">
        <f t="shared" si="9"/>
        <v>1.377147912544144E-2</v>
      </c>
    </row>
    <row r="35" spans="1:29" s="5" customFormat="1" ht="13.5" customHeight="1" x14ac:dyDescent="0.25">
      <c r="A35" s="8" t="s">
        <v>40</v>
      </c>
      <c r="B35" s="16">
        <v>658</v>
      </c>
      <c r="C35" s="17">
        <v>17</v>
      </c>
      <c r="D35" s="16">
        <v>673</v>
      </c>
      <c r="E35" s="17">
        <v>16</v>
      </c>
      <c r="F35" s="16">
        <v>653</v>
      </c>
      <c r="G35" s="18">
        <v>16</v>
      </c>
      <c r="H35" s="39">
        <v>1.49E-2</v>
      </c>
      <c r="I35" s="29">
        <v>619</v>
      </c>
      <c r="J35" s="18">
        <f t="shared" si="0"/>
        <v>17</v>
      </c>
      <c r="K35" s="19">
        <f t="shared" si="1"/>
        <v>9.1717291450585277E-3</v>
      </c>
      <c r="L35" s="33">
        <v>520</v>
      </c>
      <c r="M35" s="18">
        <f t="shared" si="2"/>
        <v>16</v>
      </c>
      <c r="N35" s="19">
        <f t="shared" si="3"/>
        <v>1.2531630316905651E-2</v>
      </c>
      <c r="O35" s="109">
        <v>606</v>
      </c>
      <c r="P35" s="106">
        <v>16</v>
      </c>
      <c r="Q35" s="117">
        <v>1.5281420213839016E-2</v>
      </c>
      <c r="R35" s="109">
        <v>620</v>
      </c>
      <c r="S35" s="106">
        <f t="shared" si="4"/>
        <v>16</v>
      </c>
      <c r="T35" s="117">
        <f t="shared" si="5"/>
        <v>1.5593953570260822E-2</v>
      </c>
      <c r="U35" s="109">
        <v>578</v>
      </c>
      <c r="V35" s="106">
        <f t="shared" si="6"/>
        <v>16</v>
      </c>
      <c r="W35" s="112">
        <f t="shared" si="7"/>
        <v>1.46741476046612E-2</v>
      </c>
      <c r="X35" s="109">
        <v>591</v>
      </c>
      <c r="Y35" s="106">
        <f>_xlfn.RANK.EQ(X35,$X$6:$X$37)</f>
        <v>16</v>
      </c>
      <c r="Z35" s="117">
        <f>X35/$X$38</f>
        <v>1.4950292175760795E-2</v>
      </c>
      <c r="AA35" s="109">
        <v>605.05999999999995</v>
      </c>
      <c r="AB35" s="106">
        <f t="shared" si="8"/>
        <v>15</v>
      </c>
      <c r="AC35" s="112">
        <f t="shared" si="9"/>
        <v>1.5211528642227896E-2</v>
      </c>
    </row>
    <row r="36" spans="1:29" s="5" customFormat="1" ht="13.5" customHeight="1" x14ac:dyDescent="0.25">
      <c r="A36" s="8" t="s">
        <v>41</v>
      </c>
      <c r="B36" s="16"/>
      <c r="C36" s="17" t="s">
        <v>57</v>
      </c>
      <c r="D36" s="16"/>
      <c r="E36" s="17" t="s">
        <v>57</v>
      </c>
      <c r="F36" s="16" t="s">
        <v>57</v>
      </c>
      <c r="G36" s="18" t="s">
        <v>57</v>
      </c>
      <c r="H36" s="17" t="s">
        <v>57</v>
      </c>
      <c r="I36" s="16" t="s">
        <v>57</v>
      </c>
      <c r="J36" s="18" t="s">
        <v>57</v>
      </c>
      <c r="K36" s="17" t="s">
        <v>57</v>
      </c>
      <c r="L36" s="16" t="s">
        <v>57</v>
      </c>
      <c r="M36" s="18" t="s">
        <v>57</v>
      </c>
      <c r="N36" s="17" t="s">
        <v>57</v>
      </c>
      <c r="O36" s="24" t="s">
        <v>57</v>
      </c>
      <c r="P36" s="25" t="s">
        <v>57</v>
      </c>
      <c r="Q36" s="25" t="s">
        <v>57</v>
      </c>
      <c r="R36" s="20" t="s">
        <v>57</v>
      </c>
      <c r="S36" s="62" t="s">
        <v>57</v>
      </c>
      <c r="T36" s="62" t="s">
        <v>57</v>
      </c>
      <c r="U36" s="20">
        <v>3</v>
      </c>
      <c r="V36" s="106">
        <f t="shared" si="6"/>
        <v>29</v>
      </c>
      <c r="W36" s="112">
        <f t="shared" si="7"/>
        <v>7.6163395871943945E-5</v>
      </c>
      <c r="X36" s="20">
        <v>4</v>
      </c>
      <c r="Y36" s="106">
        <f>_xlfn.RANK.EQ(X36,$X$6:$X$37)</f>
        <v>29</v>
      </c>
      <c r="Z36" s="117">
        <f>X36/$X$38</f>
        <v>1.0118641066504768E-4</v>
      </c>
      <c r="AA36" s="20">
        <v>6.63</v>
      </c>
      <c r="AB36" s="106">
        <f t="shared" si="8"/>
        <v>29</v>
      </c>
      <c r="AC36" s="112">
        <f t="shared" si="9"/>
        <v>1.6668170908334869E-4</v>
      </c>
    </row>
    <row r="37" spans="1:29" s="5" customFormat="1" ht="13.5" customHeight="1" x14ac:dyDescent="0.25">
      <c r="A37" s="8" t="s">
        <v>42</v>
      </c>
      <c r="B37" s="16">
        <v>3228</v>
      </c>
      <c r="C37" s="17">
        <v>5</v>
      </c>
      <c r="D37" s="16">
        <v>3316</v>
      </c>
      <c r="E37" s="17">
        <v>5</v>
      </c>
      <c r="F37" s="16">
        <v>3578</v>
      </c>
      <c r="G37" s="18">
        <v>4</v>
      </c>
      <c r="H37" s="39">
        <v>8.1600000000000006E-2</v>
      </c>
      <c r="I37" s="29">
        <v>3997</v>
      </c>
      <c r="J37" s="18">
        <f t="shared" si="0"/>
        <v>4</v>
      </c>
      <c r="K37" s="19">
        <f t="shared" si="1"/>
        <v>5.9223588679804415E-2</v>
      </c>
      <c r="L37" s="21">
        <v>4045</v>
      </c>
      <c r="M37" s="18">
        <f t="shared" si="2"/>
        <v>2</v>
      </c>
      <c r="N37" s="19">
        <f t="shared" si="3"/>
        <v>9.7481624292083388E-2</v>
      </c>
      <c r="O37" s="110">
        <v>4248</v>
      </c>
      <c r="P37" s="107">
        <v>2</v>
      </c>
      <c r="Q37" s="121">
        <v>0.10712124268710914</v>
      </c>
      <c r="R37" s="110">
        <v>4433</v>
      </c>
      <c r="S37" s="107">
        <f t="shared" si="4"/>
        <v>2</v>
      </c>
      <c r="T37" s="121">
        <f t="shared" si="5"/>
        <v>0.11149676802736487</v>
      </c>
      <c r="U37" s="110">
        <v>4523</v>
      </c>
      <c r="V37" s="107">
        <f t="shared" si="6"/>
        <v>1</v>
      </c>
      <c r="W37" s="113">
        <f t="shared" si="7"/>
        <v>0.11482901317626748</v>
      </c>
      <c r="X37" s="110">
        <v>4656</v>
      </c>
      <c r="Y37" s="107">
        <f>_xlfn.RANK.EQ(X37,$X$6:$X$37)</f>
        <v>1</v>
      </c>
      <c r="Z37" s="121">
        <f>X37/$X$38</f>
        <v>0.11778098201411551</v>
      </c>
      <c r="AA37" s="110">
        <v>4686.97</v>
      </c>
      <c r="AB37" s="107">
        <f t="shared" si="8"/>
        <v>1</v>
      </c>
      <c r="AC37" s="113">
        <f t="shared" si="9"/>
        <v>0.11783290648904719</v>
      </c>
    </row>
    <row r="38" spans="1:29" s="5" customFormat="1" ht="13.5" customHeight="1" x14ac:dyDescent="0.25">
      <c r="A38" s="167" t="s">
        <v>43</v>
      </c>
      <c r="B38" s="168">
        <v>40127</v>
      </c>
      <c r="C38" s="169"/>
      <c r="D38" s="168">
        <v>43242</v>
      </c>
      <c r="E38" s="169"/>
      <c r="F38" s="168">
        <v>43867</v>
      </c>
      <c r="G38" s="170"/>
      <c r="H38" s="171">
        <f>SUM(H6:H37)</f>
        <v>1.0001000000000002</v>
      </c>
      <c r="I38" s="168">
        <f>SUM(I6:I37)</f>
        <v>67490</v>
      </c>
      <c r="J38" s="170"/>
      <c r="K38" s="171">
        <f>SUM(K6:K37)</f>
        <v>0.99999999999999989</v>
      </c>
      <c r="L38" s="168">
        <f>SUM(L6:L37)</f>
        <v>41495</v>
      </c>
      <c r="M38" s="170"/>
      <c r="N38" s="171">
        <f>SUM(N6:N37)</f>
        <v>0.99999999999999989</v>
      </c>
      <c r="O38" s="172">
        <v>39656</v>
      </c>
      <c r="P38" s="173"/>
      <c r="Q38" s="174">
        <v>1.0000252168650392</v>
      </c>
      <c r="R38" s="175">
        <f>SUM(R6:R37)</f>
        <v>39759</v>
      </c>
      <c r="S38" s="176"/>
      <c r="T38" s="177">
        <f>SUM(T6:T37)</f>
        <v>1.0000000000000002</v>
      </c>
      <c r="U38" s="175">
        <f>SUM(U6:U37)</f>
        <v>39389</v>
      </c>
      <c r="V38" s="176"/>
      <c r="W38" s="177">
        <f>SUM(W6:W37)</f>
        <v>1</v>
      </c>
      <c r="X38" s="175">
        <f>SUM(X6:X37)</f>
        <v>39531</v>
      </c>
      <c r="Y38" s="176"/>
      <c r="Z38" s="177">
        <f>SUM(Z6:Z37)</f>
        <v>0.99999999999999989</v>
      </c>
      <c r="AA38" s="175">
        <f>SUM(AA6:AA37)</f>
        <v>39776.409999999989</v>
      </c>
      <c r="AB38" s="176"/>
      <c r="AC38" s="177">
        <f>SUM(AC6:AC37)</f>
        <v>1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</sheetData>
  <pageMargins left="0.79" right="0.79" top="0.98" bottom="0.98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9.8554687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15" width="9.85546875" style="6" customWidth="1"/>
    <col min="16" max="17" width="8.85546875" style="6" customWidth="1"/>
    <col min="18" max="18" width="9.85546875" style="6" customWidth="1"/>
    <col min="19" max="20" width="8.85546875" style="6" customWidth="1"/>
    <col min="21" max="21" width="9.85546875" style="6" customWidth="1"/>
    <col min="22" max="23" width="8.85546875" style="6" customWidth="1"/>
    <col min="24" max="24" width="9.85546875" style="6" bestFit="1" customWidth="1"/>
    <col min="25" max="26" width="8.85546875" style="6"/>
    <col min="27" max="27" width="9.85546875" style="6" bestFit="1" customWidth="1"/>
    <col min="28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7"/>
      <c r="G1" s="5"/>
      <c r="H1" s="5"/>
      <c r="I1" s="5"/>
      <c r="J1" s="5"/>
      <c r="K1" s="5"/>
      <c r="L1" s="5"/>
    </row>
    <row r="2" spans="1:29" s="5" customFormat="1" x14ac:dyDescent="0.25">
      <c r="A2" s="2" t="s">
        <v>113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212695</v>
      </c>
      <c r="C6" s="17">
        <v>4</v>
      </c>
      <c r="D6" s="16">
        <v>206758</v>
      </c>
      <c r="E6" s="17">
        <v>4</v>
      </c>
      <c r="F6" s="16">
        <v>191995</v>
      </c>
      <c r="G6" s="18">
        <v>5</v>
      </c>
      <c r="H6" s="39">
        <v>7.1599999999999997E-2</v>
      </c>
      <c r="I6" s="20">
        <v>236674</v>
      </c>
      <c r="J6" s="18">
        <f>_xlfn.RANK.EQ(I6,$I$6:$I$37)</f>
        <v>4</v>
      </c>
      <c r="K6" s="19">
        <f>I6/$I$38</f>
        <v>8.6323593294250628E-2</v>
      </c>
      <c r="L6" s="21">
        <v>250301</v>
      </c>
      <c r="M6" s="18">
        <f>_xlfn.RANK.EQ(L6,$L$6:$L$37)</f>
        <v>4</v>
      </c>
      <c r="N6" s="19">
        <f>L6/$L$38</f>
        <v>9.0353249834220675E-2</v>
      </c>
      <c r="O6" s="109">
        <v>238071</v>
      </c>
      <c r="P6" s="106">
        <v>4</v>
      </c>
      <c r="Q6" s="117">
        <v>8.4782153479732419E-2</v>
      </c>
      <c r="R6" s="108">
        <v>280100</v>
      </c>
      <c r="S6" s="105">
        <f>_xlfn.RANK.EQ(R6,$R$6:$R$37)</f>
        <v>4</v>
      </c>
      <c r="T6" s="137">
        <f>R6/$R$38</f>
        <v>9.7267549309195511E-2</v>
      </c>
      <c r="U6" s="108">
        <v>300981</v>
      </c>
      <c r="V6" s="105">
        <f>_xlfn.RANK.EQ(U6,$U$6:$U$37)</f>
        <v>3</v>
      </c>
      <c r="W6" s="111">
        <f>U6/$U$38</f>
        <v>0.1016024494149895</v>
      </c>
      <c r="X6" s="108">
        <v>322018</v>
      </c>
      <c r="Y6" s="105">
        <f t="shared" ref="Y6:Y37" si="0">_xlfn.RANK.EQ(X6,$X$6:$X$37)</f>
        <v>3</v>
      </c>
      <c r="Z6" s="137">
        <f t="shared" ref="Z6:Z37" si="1">X6/$X$38</f>
        <v>0.10462338013397542</v>
      </c>
      <c r="AA6" s="108">
        <v>338387.84</v>
      </c>
      <c r="AB6" s="105">
        <f>_xlfn.RANK.EQ(AA6,$AA$6:$AA$37)</f>
        <v>4</v>
      </c>
      <c r="AC6" s="111">
        <f t="shared" ref="AC6:AC37" si="2">AA6/$X$38</f>
        <v>0.1099419275227933</v>
      </c>
    </row>
    <row r="7" spans="1:29" s="5" customFormat="1" ht="13.5" customHeight="1" x14ac:dyDescent="0.25">
      <c r="A7" s="8" t="s">
        <v>12</v>
      </c>
      <c r="B7" s="16">
        <v>1206</v>
      </c>
      <c r="C7" s="17">
        <v>28</v>
      </c>
      <c r="D7" s="16">
        <v>1148</v>
      </c>
      <c r="E7" s="17">
        <v>28</v>
      </c>
      <c r="F7" s="16">
        <v>935</v>
      </c>
      <c r="G7" s="18">
        <v>28</v>
      </c>
      <c r="H7" s="39">
        <v>2.9999999999999997E-4</v>
      </c>
      <c r="I7" s="16">
        <v>978</v>
      </c>
      <c r="J7" s="18">
        <f t="shared" ref="J7:J37" si="3">_xlfn.RANK.EQ(I7,$I$6:$I$37)</f>
        <v>28</v>
      </c>
      <c r="K7" s="19">
        <f t="shared" ref="K7:K37" si="4">I7/$I$38</f>
        <v>3.5671207754876799E-4</v>
      </c>
      <c r="L7" s="21">
        <v>1090</v>
      </c>
      <c r="M7" s="18">
        <f t="shared" ref="M7:M37" si="5">_xlfn.RANK.EQ(L7,$L$6:$L$37)</f>
        <v>28</v>
      </c>
      <c r="N7" s="19">
        <f t="shared" ref="N7:N37" si="6">L7/$L$38</f>
        <v>3.9346643568863304E-4</v>
      </c>
      <c r="O7" s="109">
        <v>1036</v>
      </c>
      <c r="P7" s="106">
        <v>28</v>
      </c>
      <c r="Q7" s="117">
        <v>3.6894166448245606E-4</v>
      </c>
      <c r="R7" s="109">
        <v>1087</v>
      </c>
      <c r="S7" s="106">
        <f t="shared" ref="S7:S37" si="7">_xlfn.RANK.EQ(R7,$R$6:$R$37)</f>
        <v>28</v>
      </c>
      <c r="T7" s="117">
        <f t="shared" ref="T7:T37" si="8">R7/$R$38</f>
        <v>3.7747171045732068E-4</v>
      </c>
      <c r="U7" s="109">
        <v>969</v>
      </c>
      <c r="V7" s="106">
        <f t="shared" ref="V7:V37" si="9">_xlfn.RANK.EQ(U7,$U$6:$U$37)</f>
        <v>28</v>
      </c>
      <c r="W7" s="112">
        <f t="shared" ref="W7:W37" si="10">U7/$U$38</f>
        <v>3.2710627409412828E-4</v>
      </c>
      <c r="X7" s="109">
        <v>926</v>
      </c>
      <c r="Y7" s="106">
        <f t="shared" si="0"/>
        <v>28</v>
      </c>
      <c r="Z7" s="117">
        <f t="shared" si="1"/>
        <v>3.0085662914514479E-4</v>
      </c>
      <c r="AA7" s="109">
        <v>1215.02</v>
      </c>
      <c r="AB7" s="106">
        <f t="shared" ref="AB7:AB37" si="11">_xlfn.RANK.EQ(AA7,$AA$6:$AA$37)</f>
        <v>28</v>
      </c>
      <c r="AC7" s="112">
        <f t="shared" si="2"/>
        <v>3.9475898654852467E-4</v>
      </c>
    </row>
    <row r="8" spans="1:29" s="5" customFormat="1" ht="13.5" customHeight="1" x14ac:dyDescent="0.25">
      <c r="A8" s="8" t="s">
        <v>13</v>
      </c>
      <c r="B8" s="16">
        <v>349</v>
      </c>
      <c r="C8" s="17">
        <v>31</v>
      </c>
      <c r="D8" s="16">
        <v>355</v>
      </c>
      <c r="E8" s="17">
        <v>31</v>
      </c>
      <c r="F8" s="16">
        <v>475</v>
      </c>
      <c r="G8" s="18">
        <v>31</v>
      </c>
      <c r="H8" s="39">
        <v>2.0000000000000001E-4</v>
      </c>
      <c r="I8" s="32">
        <v>537</v>
      </c>
      <c r="J8" s="18">
        <f t="shared" si="3"/>
        <v>30</v>
      </c>
      <c r="K8" s="19">
        <f t="shared" si="4"/>
        <v>1.9586338000377137E-4</v>
      </c>
      <c r="L8" s="33">
        <v>597</v>
      </c>
      <c r="M8" s="18">
        <f t="shared" si="5"/>
        <v>30</v>
      </c>
      <c r="N8" s="19">
        <f t="shared" si="6"/>
        <v>2.1550409367533389E-4</v>
      </c>
      <c r="O8" s="109">
        <v>599</v>
      </c>
      <c r="P8" s="106">
        <v>30</v>
      </c>
      <c r="Q8" s="117">
        <v>2.1331665736003009E-4</v>
      </c>
      <c r="R8" s="109">
        <v>593</v>
      </c>
      <c r="S8" s="106">
        <f t="shared" si="7"/>
        <v>30</v>
      </c>
      <c r="T8" s="117">
        <f t="shared" si="8"/>
        <v>2.0592522934792195E-4</v>
      </c>
      <c r="U8" s="109">
        <v>633</v>
      </c>
      <c r="V8" s="106">
        <f t="shared" si="9"/>
        <v>30</v>
      </c>
      <c r="W8" s="112">
        <f t="shared" si="10"/>
        <v>2.1368242673022004E-4</v>
      </c>
      <c r="X8" s="109">
        <v>720</v>
      </c>
      <c r="Y8" s="106">
        <f t="shared" si="0"/>
        <v>30</v>
      </c>
      <c r="Z8" s="117">
        <f t="shared" si="1"/>
        <v>2.3392740063121412E-4</v>
      </c>
      <c r="AA8" s="109">
        <v>890.74</v>
      </c>
      <c r="AB8" s="106">
        <f t="shared" si="11"/>
        <v>29</v>
      </c>
      <c r="AC8" s="112">
        <f t="shared" si="2"/>
        <v>2.894006844975662E-4</v>
      </c>
    </row>
    <row r="9" spans="1:29" s="5" customFormat="1" ht="13.5" customHeight="1" x14ac:dyDescent="0.25">
      <c r="A9" s="8" t="s">
        <v>14</v>
      </c>
      <c r="B9" s="16">
        <v>10655</v>
      </c>
      <c r="C9" s="17">
        <v>23</v>
      </c>
      <c r="D9" s="16">
        <v>10588</v>
      </c>
      <c r="E9" s="17">
        <v>22</v>
      </c>
      <c r="F9" s="16">
        <v>18597</v>
      </c>
      <c r="G9" s="18">
        <v>20</v>
      </c>
      <c r="H9" s="39">
        <v>6.8999999999999999E-3</v>
      </c>
      <c r="I9" s="20">
        <v>18159</v>
      </c>
      <c r="J9" s="18">
        <f t="shared" si="3"/>
        <v>19</v>
      </c>
      <c r="K9" s="19">
        <f t="shared" si="4"/>
        <v>6.6232460288426151E-3</v>
      </c>
      <c r="L9" s="20">
        <v>19278</v>
      </c>
      <c r="M9" s="18">
        <f t="shared" si="5"/>
        <v>20</v>
      </c>
      <c r="N9" s="19">
        <f t="shared" si="6"/>
        <v>6.9589412359683193E-3</v>
      </c>
      <c r="O9" s="109">
        <v>19876</v>
      </c>
      <c r="P9" s="106">
        <v>21</v>
      </c>
      <c r="Q9" s="117">
        <v>7.0782669143371587E-3</v>
      </c>
      <c r="R9" s="109">
        <v>20119</v>
      </c>
      <c r="S9" s="106">
        <f t="shared" si="7"/>
        <v>21</v>
      </c>
      <c r="T9" s="117">
        <f t="shared" si="8"/>
        <v>6.9865256142509985E-3</v>
      </c>
      <c r="U9" s="109">
        <v>20519</v>
      </c>
      <c r="V9" s="106">
        <f t="shared" si="9"/>
        <v>21</v>
      </c>
      <c r="W9" s="112">
        <f t="shared" si="10"/>
        <v>6.926618821607243E-3</v>
      </c>
      <c r="X9" s="109">
        <v>21098</v>
      </c>
      <c r="Y9" s="106">
        <f t="shared" si="0"/>
        <v>21</v>
      </c>
      <c r="Z9" s="117">
        <f t="shared" si="1"/>
        <v>6.8547226368296599E-3</v>
      </c>
      <c r="AA9" s="109">
        <v>22323.85</v>
      </c>
      <c r="AB9" s="106">
        <f t="shared" si="11"/>
        <v>20</v>
      </c>
      <c r="AC9" s="112">
        <f t="shared" si="2"/>
        <v>7.2530002813626787E-3</v>
      </c>
    </row>
    <row r="10" spans="1:29" s="5" customFormat="1" ht="13.5" customHeight="1" x14ac:dyDescent="0.25">
      <c r="A10" s="8" t="s">
        <v>15</v>
      </c>
      <c r="B10" s="16">
        <v>126171</v>
      </c>
      <c r="C10" s="17">
        <v>9</v>
      </c>
      <c r="D10" s="16">
        <v>128133</v>
      </c>
      <c r="E10" s="17">
        <v>10</v>
      </c>
      <c r="F10" s="16">
        <v>150194</v>
      </c>
      <c r="G10" s="18">
        <v>8</v>
      </c>
      <c r="H10" s="39">
        <v>5.6000000000000001E-2</v>
      </c>
      <c r="I10" s="20">
        <v>151585</v>
      </c>
      <c r="J10" s="18">
        <f t="shared" si="3"/>
        <v>8</v>
      </c>
      <c r="K10" s="19">
        <f t="shared" si="4"/>
        <v>5.5288548338680972E-2</v>
      </c>
      <c r="L10" s="22">
        <v>154840</v>
      </c>
      <c r="M10" s="18">
        <f t="shared" si="5"/>
        <v>8</v>
      </c>
      <c r="N10" s="19">
        <f t="shared" si="6"/>
        <v>5.5893892570667833E-2</v>
      </c>
      <c r="O10" s="109">
        <v>160742</v>
      </c>
      <c r="P10" s="106">
        <v>8</v>
      </c>
      <c r="Q10" s="117">
        <v>5.7243649645018289E-2</v>
      </c>
      <c r="R10" s="109">
        <v>153600</v>
      </c>
      <c r="S10" s="106">
        <f t="shared" si="7"/>
        <v>8</v>
      </c>
      <c r="T10" s="117">
        <f t="shared" si="8"/>
        <v>5.3339148782193611E-2</v>
      </c>
      <c r="U10" s="109">
        <v>159858</v>
      </c>
      <c r="V10" s="106">
        <f t="shared" si="9"/>
        <v>8</v>
      </c>
      <c r="W10" s="112">
        <f t="shared" si="10"/>
        <v>5.3963420809225136E-2</v>
      </c>
      <c r="X10" s="109">
        <v>166655</v>
      </c>
      <c r="Y10" s="106">
        <f t="shared" si="0"/>
        <v>8</v>
      </c>
      <c r="Z10" s="117">
        <f t="shared" si="1"/>
        <v>5.4146070766937483E-2</v>
      </c>
      <c r="AA10" s="109">
        <v>173566.28</v>
      </c>
      <c r="AB10" s="106">
        <f t="shared" si="11"/>
        <v>8</v>
      </c>
      <c r="AC10" s="112">
        <f t="shared" si="2"/>
        <v>5.6391539885596503E-2</v>
      </c>
    </row>
    <row r="11" spans="1:29" s="5" customFormat="1" ht="13.5" customHeight="1" x14ac:dyDescent="0.25">
      <c r="A11" s="8" t="s">
        <v>16</v>
      </c>
      <c r="B11" s="16">
        <v>5156</v>
      </c>
      <c r="C11" s="17">
        <v>26</v>
      </c>
      <c r="D11" s="16">
        <v>5445</v>
      </c>
      <c r="E11" s="17">
        <v>26</v>
      </c>
      <c r="F11" s="16">
        <v>5483</v>
      </c>
      <c r="G11" s="18">
        <v>26</v>
      </c>
      <c r="H11" s="39">
        <v>2E-3</v>
      </c>
      <c r="I11" s="20">
        <v>3920</v>
      </c>
      <c r="J11" s="18">
        <f t="shared" si="3"/>
        <v>25</v>
      </c>
      <c r="K11" s="19">
        <f t="shared" si="4"/>
        <v>1.4297662003999699E-3</v>
      </c>
      <c r="L11" s="20">
        <v>2910</v>
      </c>
      <c r="M11" s="18">
        <f t="shared" si="5"/>
        <v>26</v>
      </c>
      <c r="N11" s="19">
        <f t="shared" si="6"/>
        <v>1.0504470897742405E-3</v>
      </c>
      <c r="O11" s="109">
        <v>2567</v>
      </c>
      <c r="P11" s="106">
        <v>27</v>
      </c>
      <c r="Q11" s="117">
        <v>9.1416337135759133E-4</v>
      </c>
      <c r="R11" s="109">
        <v>2760</v>
      </c>
      <c r="S11" s="106">
        <f t="shared" si="7"/>
        <v>27</v>
      </c>
      <c r="T11" s="117">
        <f t="shared" si="8"/>
        <v>9.5843782968004149E-4</v>
      </c>
      <c r="U11" s="109">
        <v>3005</v>
      </c>
      <c r="V11" s="106">
        <f t="shared" si="9"/>
        <v>27</v>
      </c>
      <c r="W11" s="112">
        <f t="shared" si="10"/>
        <v>1.0144007777635247E-3</v>
      </c>
      <c r="X11" s="109">
        <v>3264</v>
      </c>
      <c r="Y11" s="106">
        <f t="shared" si="0"/>
        <v>27</v>
      </c>
      <c r="Z11" s="117">
        <f t="shared" si="1"/>
        <v>1.0604708828615039E-3</v>
      </c>
      <c r="AA11" s="109">
        <v>3106.24</v>
      </c>
      <c r="AB11" s="106">
        <f t="shared" si="11"/>
        <v>26</v>
      </c>
      <c r="AC11" s="112">
        <f t="shared" si="2"/>
        <v>1.0092147901898645E-3</v>
      </c>
    </row>
    <row r="12" spans="1:29" s="5" customFormat="1" ht="13.5" customHeight="1" x14ac:dyDescent="0.25">
      <c r="A12" s="8" t="s">
        <v>17</v>
      </c>
      <c r="B12" s="16">
        <v>85656</v>
      </c>
      <c r="C12" s="17">
        <v>13</v>
      </c>
      <c r="D12" s="16">
        <v>86662</v>
      </c>
      <c r="E12" s="17">
        <v>13</v>
      </c>
      <c r="F12" s="16">
        <v>84020</v>
      </c>
      <c r="G12" s="18">
        <v>13</v>
      </c>
      <c r="H12" s="39">
        <v>3.1300000000000001E-2</v>
      </c>
      <c r="I12" s="22">
        <v>86393</v>
      </c>
      <c r="J12" s="18">
        <f t="shared" si="3"/>
        <v>13</v>
      </c>
      <c r="K12" s="19">
        <f t="shared" si="4"/>
        <v>3.1510661058968006E-2</v>
      </c>
      <c r="L12" s="21">
        <v>87829</v>
      </c>
      <c r="M12" s="18">
        <f t="shared" si="5"/>
        <v>13</v>
      </c>
      <c r="N12" s="19">
        <f t="shared" si="6"/>
        <v>3.1704370256969677E-2</v>
      </c>
      <c r="O12" s="109">
        <v>96542</v>
      </c>
      <c r="P12" s="106">
        <v>13</v>
      </c>
      <c r="Q12" s="117">
        <v>3.4380662328634432E-2</v>
      </c>
      <c r="R12" s="109">
        <v>99709</v>
      </c>
      <c r="S12" s="106">
        <f t="shared" si="7"/>
        <v>12</v>
      </c>
      <c r="T12" s="117">
        <f t="shared" si="8"/>
        <v>3.4624955637524366E-2</v>
      </c>
      <c r="U12" s="109">
        <v>105081</v>
      </c>
      <c r="V12" s="106">
        <f t="shared" si="9"/>
        <v>11</v>
      </c>
      <c r="W12" s="112">
        <f t="shared" si="10"/>
        <v>3.5472295550139414E-2</v>
      </c>
      <c r="X12" s="109">
        <v>84763</v>
      </c>
      <c r="Y12" s="106">
        <f t="shared" si="0"/>
        <v>12</v>
      </c>
      <c r="Z12" s="117">
        <f t="shared" si="1"/>
        <v>2.7539428138477224E-2</v>
      </c>
      <c r="AA12" s="109">
        <v>91353.75</v>
      </c>
      <c r="AB12" s="106">
        <f t="shared" si="11"/>
        <v>13</v>
      </c>
      <c r="AC12" s="112">
        <f t="shared" si="2"/>
        <v>2.9680757326963576E-2</v>
      </c>
    </row>
    <row r="13" spans="1:29" s="5" customFormat="1" ht="13.5" customHeight="1" x14ac:dyDescent="0.25">
      <c r="A13" s="8" t="s">
        <v>18</v>
      </c>
      <c r="B13" s="16">
        <v>11121</v>
      </c>
      <c r="C13" s="17">
        <v>22</v>
      </c>
      <c r="D13" s="16">
        <v>10492</v>
      </c>
      <c r="E13" s="17">
        <v>23</v>
      </c>
      <c r="F13" s="16">
        <v>11000</v>
      </c>
      <c r="G13" s="18">
        <v>23</v>
      </c>
      <c r="H13" s="39">
        <v>4.1000000000000003E-3</v>
      </c>
      <c r="I13" s="20">
        <v>10882</v>
      </c>
      <c r="J13" s="18">
        <f t="shared" si="3"/>
        <v>22</v>
      </c>
      <c r="K13" s="19">
        <f t="shared" si="4"/>
        <v>3.9690601512123655E-3</v>
      </c>
      <c r="L13" s="21">
        <v>10822</v>
      </c>
      <c r="M13" s="18">
        <f t="shared" si="5"/>
        <v>23</v>
      </c>
      <c r="N13" s="19">
        <f t="shared" si="6"/>
        <v>3.9065080431398046E-3</v>
      </c>
      <c r="O13" s="109">
        <v>10868</v>
      </c>
      <c r="P13" s="106">
        <v>24</v>
      </c>
      <c r="Q13" s="117">
        <v>3.8703262640881583E-3</v>
      </c>
      <c r="R13" s="109">
        <v>10862</v>
      </c>
      <c r="S13" s="106">
        <f t="shared" si="7"/>
        <v>24</v>
      </c>
      <c r="T13" s="117">
        <f t="shared" si="8"/>
        <v>3.7719390239074678E-3</v>
      </c>
      <c r="U13" s="109">
        <v>10927</v>
      </c>
      <c r="V13" s="106">
        <f t="shared" si="9"/>
        <v>24</v>
      </c>
      <c r="W13" s="112">
        <f t="shared" si="10"/>
        <v>3.6886380361470998E-3</v>
      </c>
      <c r="X13" s="109">
        <v>11326</v>
      </c>
      <c r="Y13" s="106">
        <f t="shared" si="0"/>
        <v>24</v>
      </c>
      <c r="Z13" s="117">
        <f t="shared" si="1"/>
        <v>3.6798079715960152E-3</v>
      </c>
      <c r="AA13" s="109">
        <v>11389.12</v>
      </c>
      <c r="AB13" s="106">
        <f t="shared" si="11"/>
        <v>24</v>
      </c>
      <c r="AC13" s="112">
        <f t="shared" si="2"/>
        <v>3.7003156070513519E-3</v>
      </c>
    </row>
    <row r="14" spans="1:29" s="5" customFormat="1" ht="13.5" customHeight="1" x14ac:dyDescent="0.25">
      <c r="A14" s="9" t="s">
        <v>19</v>
      </c>
      <c r="B14" s="24">
        <v>54</v>
      </c>
      <c r="C14" s="23">
        <v>32</v>
      </c>
      <c r="D14" s="24">
        <v>60</v>
      </c>
      <c r="E14" s="23">
        <v>32</v>
      </c>
      <c r="F14" s="24">
        <v>55</v>
      </c>
      <c r="G14" s="25">
        <v>32</v>
      </c>
      <c r="H14" s="40">
        <v>0</v>
      </c>
      <c r="I14" s="24">
        <v>54</v>
      </c>
      <c r="J14" s="25">
        <f t="shared" si="3"/>
        <v>32</v>
      </c>
      <c r="K14" s="26">
        <f t="shared" si="4"/>
        <v>1.969575888306081E-5</v>
      </c>
      <c r="L14" s="27">
        <v>50</v>
      </c>
      <c r="M14" s="25">
        <f t="shared" si="5"/>
        <v>32</v>
      </c>
      <c r="N14" s="26">
        <f t="shared" si="6"/>
        <v>1.804891906828592E-5</v>
      </c>
      <c r="O14" s="109">
        <v>51</v>
      </c>
      <c r="P14" s="106">
        <v>32</v>
      </c>
      <c r="Q14" s="117">
        <v>1.8162186185912411E-5</v>
      </c>
      <c r="R14" s="109">
        <v>54</v>
      </c>
      <c r="S14" s="106">
        <f t="shared" si="7"/>
        <v>32</v>
      </c>
      <c r="T14" s="117">
        <f t="shared" si="8"/>
        <v>1.8752044493739943E-5</v>
      </c>
      <c r="U14" s="109">
        <v>56</v>
      </c>
      <c r="V14" s="106">
        <f t="shared" si="9"/>
        <v>32</v>
      </c>
      <c r="W14" s="112">
        <f t="shared" si="10"/>
        <v>1.8903974560651378E-5</v>
      </c>
      <c r="X14" s="109">
        <v>56</v>
      </c>
      <c r="Y14" s="106">
        <f t="shared" si="0"/>
        <v>32</v>
      </c>
      <c r="Z14" s="117">
        <f t="shared" si="1"/>
        <v>1.8194353382427764E-5</v>
      </c>
      <c r="AA14" s="109">
        <v>56.24</v>
      </c>
      <c r="AB14" s="106">
        <f t="shared" si="11"/>
        <v>32</v>
      </c>
      <c r="AC14" s="112">
        <f t="shared" si="2"/>
        <v>1.827232918263817E-5</v>
      </c>
    </row>
    <row r="15" spans="1:29" s="5" customFormat="1" ht="13.5" customHeight="1" x14ac:dyDescent="0.25">
      <c r="A15" s="8" t="s">
        <v>20</v>
      </c>
      <c r="B15" s="16">
        <v>236091</v>
      </c>
      <c r="C15" s="17">
        <v>3</v>
      </c>
      <c r="D15" s="16">
        <v>246496</v>
      </c>
      <c r="E15" s="17">
        <v>3</v>
      </c>
      <c r="F15" s="16">
        <v>252087</v>
      </c>
      <c r="G15" s="18">
        <v>3</v>
      </c>
      <c r="H15" s="39">
        <v>9.4E-2</v>
      </c>
      <c r="I15" s="22">
        <v>267537</v>
      </c>
      <c r="J15" s="18">
        <f t="shared" si="3"/>
        <v>3</v>
      </c>
      <c r="K15" s="19">
        <f t="shared" si="4"/>
        <v>9.7580448968471109E-2</v>
      </c>
      <c r="L15" s="21">
        <v>285542</v>
      </c>
      <c r="M15" s="18">
        <f t="shared" si="5"/>
        <v>3</v>
      </c>
      <c r="N15" s="19">
        <f t="shared" si="6"/>
        <v>0.10307448897192996</v>
      </c>
      <c r="O15" s="109">
        <v>287709</v>
      </c>
      <c r="P15" s="106">
        <v>3</v>
      </c>
      <c r="Q15" s="117">
        <v>0.10245930245809165</v>
      </c>
      <c r="R15" s="109">
        <v>295170</v>
      </c>
      <c r="S15" s="106">
        <f t="shared" si="7"/>
        <v>2</v>
      </c>
      <c r="T15" s="117">
        <f t="shared" si="8"/>
        <v>0.10250075876328182</v>
      </c>
      <c r="U15" s="109">
        <v>289472</v>
      </c>
      <c r="V15" s="106">
        <f t="shared" si="9"/>
        <v>4</v>
      </c>
      <c r="W15" s="112">
        <f t="shared" si="10"/>
        <v>9.771734507180134E-2</v>
      </c>
      <c r="X15" s="109">
        <v>281483</v>
      </c>
      <c r="Y15" s="106">
        <f t="shared" si="0"/>
        <v>5</v>
      </c>
      <c r="Z15" s="117">
        <f t="shared" si="1"/>
        <v>9.1453592377605614E-2</v>
      </c>
      <c r="AA15" s="109">
        <v>276478.46999999997</v>
      </c>
      <c r="AB15" s="106">
        <f t="shared" si="11"/>
        <v>5</v>
      </c>
      <c r="AC15" s="112">
        <f t="shared" si="2"/>
        <v>8.9827624746659868E-2</v>
      </c>
    </row>
    <row r="16" spans="1:29" s="5" customFormat="1" ht="13.5" customHeight="1" x14ac:dyDescent="0.25">
      <c r="A16" s="8" t="s">
        <v>21</v>
      </c>
      <c r="B16" s="16">
        <v>162946</v>
      </c>
      <c r="C16" s="17">
        <v>7</v>
      </c>
      <c r="D16" s="16">
        <v>167834</v>
      </c>
      <c r="E16" s="17">
        <v>6</v>
      </c>
      <c r="F16" s="16">
        <v>172083</v>
      </c>
      <c r="G16" s="18">
        <v>6</v>
      </c>
      <c r="H16" s="39">
        <v>6.4199999999999993E-2</v>
      </c>
      <c r="I16" s="20">
        <v>177637</v>
      </c>
      <c r="J16" s="18">
        <f t="shared" si="3"/>
        <v>6</v>
      </c>
      <c r="K16" s="19">
        <f t="shared" si="4"/>
        <v>6.4790657790930975E-2</v>
      </c>
      <c r="L16" s="21">
        <v>176681</v>
      </c>
      <c r="M16" s="18">
        <f t="shared" si="5"/>
        <v>6</v>
      </c>
      <c r="N16" s="19">
        <f t="shared" si="6"/>
        <v>6.3778021398076493E-2</v>
      </c>
      <c r="O16" s="109">
        <v>176343</v>
      </c>
      <c r="P16" s="106">
        <v>6</v>
      </c>
      <c r="Q16" s="117">
        <v>6.2799498011418667E-2</v>
      </c>
      <c r="R16" s="109">
        <v>166045</v>
      </c>
      <c r="S16" s="106">
        <f t="shared" si="7"/>
        <v>6</v>
      </c>
      <c r="T16" s="117">
        <f t="shared" si="8"/>
        <v>5.7660800517834239E-2</v>
      </c>
      <c r="U16" s="109">
        <v>175081</v>
      </c>
      <c r="V16" s="106">
        <f t="shared" si="9"/>
        <v>6</v>
      </c>
      <c r="W16" s="112">
        <f t="shared" si="10"/>
        <v>5.9102263750953635E-2</v>
      </c>
      <c r="X16" s="109">
        <v>205846</v>
      </c>
      <c r="Y16" s="106">
        <f t="shared" si="0"/>
        <v>6</v>
      </c>
      <c r="Z16" s="117">
        <f t="shared" si="1"/>
        <v>6.6879194042129025E-2</v>
      </c>
      <c r="AA16" s="109">
        <v>210187.15</v>
      </c>
      <c r="AB16" s="106">
        <f t="shared" si="11"/>
        <v>6</v>
      </c>
      <c r="AC16" s="112">
        <f t="shared" si="2"/>
        <v>6.8289630063309847E-2</v>
      </c>
    </row>
    <row r="17" spans="1:29" s="5" customFormat="1" ht="13.5" customHeight="1" x14ac:dyDescent="0.25">
      <c r="A17" s="8" t="s">
        <v>22</v>
      </c>
      <c r="B17" s="16">
        <v>12856</v>
      </c>
      <c r="C17" s="17">
        <v>20</v>
      </c>
      <c r="D17" s="16">
        <v>13194</v>
      </c>
      <c r="E17" s="17">
        <v>21</v>
      </c>
      <c r="F17" s="16">
        <v>13421</v>
      </c>
      <c r="G17" s="18">
        <v>22</v>
      </c>
      <c r="H17" s="39">
        <v>5.0000000000000001E-3</v>
      </c>
      <c r="I17" s="20">
        <v>13519</v>
      </c>
      <c r="J17" s="18">
        <f t="shared" si="3"/>
        <v>21</v>
      </c>
      <c r="K17" s="19">
        <f t="shared" si="4"/>
        <v>4.9308697100018343E-3</v>
      </c>
      <c r="L17" s="21">
        <v>11598</v>
      </c>
      <c r="M17" s="18">
        <f t="shared" si="5"/>
        <v>22</v>
      </c>
      <c r="N17" s="19">
        <f t="shared" si="6"/>
        <v>4.1866272670796015E-3</v>
      </c>
      <c r="O17" s="109">
        <v>10977</v>
      </c>
      <c r="P17" s="106">
        <v>23</v>
      </c>
      <c r="Q17" s="117">
        <v>3.9091434855443247E-3</v>
      </c>
      <c r="R17" s="109">
        <v>11302</v>
      </c>
      <c r="S17" s="106">
        <f t="shared" si="7"/>
        <v>23</v>
      </c>
      <c r="T17" s="117">
        <f t="shared" si="8"/>
        <v>3.9247334605231263E-3</v>
      </c>
      <c r="U17" s="109">
        <v>11633</v>
      </c>
      <c r="V17" s="106">
        <f t="shared" si="9"/>
        <v>23</v>
      </c>
      <c r="W17" s="112">
        <f t="shared" si="10"/>
        <v>3.9269631440010258E-3</v>
      </c>
      <c r="X17" s="109">
        <v>11409</v>
      </c>
      <c r="Y17" s="106">
        <f t="shared" si="0"/>
        <v>23</v>
      </c>
      <c r="Z17" s="117">
        <f t="shared" si="1"/>
        <v>3.7067746025021137E-3</v>
      </c>
      <c r="AA17" s="109">
        <v>11450.24</v>
      </c>
      <c r="AB17" s="106">
        <f t="shared" si="11"/>
        <v>23</v>
      </c>
      <c r="AC17" s="112">
        <f t="shared" si="2"/>
        <v>3.7201734441716012E-3</v>
      </c>
    </row>
    <row r="18" spans="1:29" s="5" customFormat="1" ht="13.5" customHeight="1" x14ac:dyDescent="0.25">
      <c r="A18" s="8" t="s">
        <v>23</v>
      </c>
      <c r="B18" s="16">
        <v>68137</v>
      </c>
      <c r="C18" s="17">
        <v>15</v>
      </c>
      <c r="D18" s="16">
        <v>69971</v>
      </c>
      <c r="E18" s="17">
        <v>15</v>
      </c>
      <c r="F18" s="16">
        <v>60413</v>
      </c>
      <c r="G18" s="18">
        <v>15</v>
      </c>
      <c r="H18" s="39">
        <v>2.2499999999999999E-2</v>
      </c>
      <c r="I18" s="20">
        <v>61236</v>
      </c>
      <c r="J18" s="18">
        <f t="shared" si="3"/>
        <v>15</v>
      </c>
      <c r="K18" s="19">
        <f t="shared" si="4"/>
        <v>2.2334990573390955E-2</v>
      </c>
      <c r="L18" s="21">
        <v>57295</v>
      </c>
      <c r="M18" s="18">
        <f t="shared" si="5"/>
        <v>15</v>
      </c>
      <c r="N18" s="19">
        <f t="shared" si="6"/>
        <v>2.0682256360348834E-2</v>
      </c>
      <c r="O18" s="109">
        <v>57367</v>
      </c>
      <c r="P18" s="106">
        <v>15</v>
      </c>
      <c r="Q18" s="117">
        <v>2.0429610488769359E-2</v>
      </c>
      <c r="R18" s="109">
        <v>56507</v>
      </c>
      <c r="S18" s="106">
        <f t="shared" si="7"/>
        <v>15</v>
      </c>
      <c r="T18" s="117">
        <f t="shared" si="8"/>
        <v>1.9622625522365982E-2</v>
      </c>
      <c r="U18" s="109">
        <v>61054</v>
      </c>
      <c r="V18" s="106">
        <f t="shared" si="9"/>
        <v>15</v>
      </c>
      <c r="W18" s="112">
        <f t="shared" si="10"/>
        <v>2.0610058264750163E-2</v>
      </c>
      <c r="X18" s="109">
        <v>66519</v>
      </c>
      <c r="Y18" s="106">
        <f t="shared" si="0"/>
        <v>15</v>
      </c>
      <c r="Z18" s="117">
        <f t="shared" si="1"/>
        <v>2.1611967725816292E-2</v>
      </c>
      <c r="AA18" s="109">
        <v>68067.179999999993</v>
      </c>
      <c r="AB18" s="106">
        <f t="shared" si="11"/>
        <v>15</v>
      </c>
      <c r="AC18" s="112">
        <f t="shared" si="2"/>
        <v>2.211497011902356E-2</v>
      </c>
    </row>
    <row r="19" spans="1:29" s="5" customFormat="1" ht="13.5" customHeight="1" x14ac:dyDescent="0.25">
      <c r="A19" s="64" t="s">
        <v>24</v>
      </c>
      <c r="B19" s="65">
        <v>269626</v>
      </c>
      <c r="C19" s="66">
        <v>2</v>
      </c>
      <c r="D19" s="65">
        <v>287685</v>
      </c>
      <c r="E19" s="66">
        <v>2</v>
      </c>
      <c r="F19" s="65">
        <v>304103</v>
      </c>
      <c r="G19" s="67">
        <v>1</v>
      </c>
      <c r="H19" s="72">
        <v>0.1134</v>
      </c>
      <c r="I19" s="65">
        <v>315653</v>
      </c>
      <c r="J19" s="67">
        <f t="shared" si="3"/>
        <v>1</v>
      </c>
      <c r="K19" s="68">
        <f t="shared" si="4"/>
        <v>0.11513009960582951</v>
      </c>
      <c r="L19" s="69">
        <v>313743</v>
      </c>
      <c r="M19" s="67">
        <f t="shared" si="5"/>
        <v>1</v>
      </c>
      <c r="N19" s="68">
        <f t="shared" si="6"/>
        <v>0.11325444030482458</v>
      </c>
      <c r="O19" s="114">
        <v>322239</v>
      </c>
      <c r="P19" s="115">
        <v>1</v>
      </c>
      <c r="Q19" s="118">
        <v>0.11475617086984764</v>
      </c>
      <c r="R19" s="114">
        <v>327635</v>
      </c>
      <c r="S19" s="115">
        <f>_xlfn.RANK.EQ(R19,$R$6:$R$37)</f>
        <v>1</v>
      </c>
      <c r="T19" s="118">
        <f>R19/$R$38</f>
        <v>0.11377455736493493</v>
      </c>
      <c r="U19" s="114">
        <v>348868</v>
      </c>
      <c r="V19" s="115">
        <f t="shared" si="9"/>
        <v>1</v>
      </c>
      <c r="W19" s="116">
        <f t="shared" si="10"/>
        <v>0.11776771066116651</v>
      </c>
      <c r="X19" s="114">
        <v>364539</v>
      </c>
      <c r="Y19" s="115">
        <f t="shared" si="0"/>
        <v>1</v>
      </c>
      <c r="Z19" s="118">
        <f t="shared" si="1"/>
        <v>0.11843841763708633</v>
      </c>
      <c r="AA19" s="114">
        <v>373606.95</v>
      </c>
      <c r="AB19" s="115">
        <f t="shared" si="11"/>
        <v>1</v>
      </c>
      <c r="AC19" s="116">
        <f t="shared" si="2"/>
        <v>0.12138458704341108</v>
      </c>
    </row>
    <row r="20" spans="1:29" s="5" customFormat="1" ht="13.5" customHeight="1" x14ac:dyDescent="0.25">
      <c r="A20" s="9" t="s">
        <v>25</v>
      </c>
      <c r="B20" s="24">
        <v>104262</v>
      </c>
      <c r="C20" s="23">
        <v>12</v>
      </c>
      <c r="D20" s="24">
        <v>98193</v>
      </c>
      <c r="E20" s="23">
        <v>12</v>
      </c>
      <c r="F20" s="24">
        <v>99518</v>
      </c>
      <c r="G20" s="25">
        <v>12</v>
      </c>
      <c r="H20" s="40">
        <v>3.7100000000000001E-2</v>
      </c>
      <c r="I20" s="24">
        <v>100828</v>
      </c>
      <c r="J20" s="25">
        <f t="shared" si="3"/>
        <v>12</v>
      </c>
      <c r="K20" s="26">
        <f t="shared" si="4"/>
        <v>3.6775629197430652E-2</v>
      </c>
      <c r="L20" s="28">
        <v>102562</v>
      </c>
      <c r="M20" s="25">
        <f t="shared" si="5"/>
        <v>11</v>
      </c>
      <c r="N20" s="26">
        <f t="shared" si="6"/>
        <v>3.7022664749630813E-2</v>
      </c>
      <c r="O20" s="109">
        <v>102674</v>
      </c>
      <c r="P20" s="106">
        <v>11</v>
      </c>
      <c r="Q20" s="117">
        <v>3.6564398126517079E-2</v>
      </c>
      <c r="R20" s="109">
        <v>104194</v>
      </c>
      <c r="S20" s="106">
        <f t="shared" si="7"/>
        <v>11</v>
      </c>
      <c r="T20" s="117">
        <f t="shared" si="8"/>
        <v>3.6182417110754435E-2</v>
      </c>
      <c r="U20" s="109">
        <v>103698</v>
      </c>
      <c r="V20" s="106">
        <f t="shared" si="9"/>
        <v>12</v>
      </c>
      <c r="W20" s="112">
        <f t="shared" si="10"/>
        <v>3.5005434892686184E-2</v>
      </c>
      <c r="X20" s="109">
        <v>103396</v>
      </c>
      <c r="Y20" s="106">
        <f t="shared" si="0"/>
        <v>11</v>
      </c>
      <c r="Z20" s="117">
        <f t="shared" si="1"/>
        <v>3.3593274327312517E-2</v>
      </c>
      <c r="AA20" s="109">
        <v>98264.81</v>
      </c>
      <c r="AB20" s="106">
        <f t="shared" si="11"/>
        <v>11</v>
      </c>
      <c r="AC20" s="112">
        <f t="shared" si="2"/>
        <v>3.1926154967805744E-2</v>
      </c>
    </row>
    <row r="21" spans="1:29" s="5" customFormat="1" ht="13.5" customHeight="1" x14ac:dyDescent="0.25">
      <c r="A21" s="8" t="s">
        <v>26</v>
      </c>
      <c r="B21" s="16">
        <v>49859</v>
      </c>
      <c r="C21" s="17">
        <v>16</v>
      </c>
      <c r="D21" s="16">
        <v>49740</v>
      </c>
      <c r="E21" s="17">
        <v>16</v>
      </c>
      <c r="F21" s="16">
        <v>49407</v>
      </c>
      <c r="G21" s="18">
        <v>17</v>
      </c>
      <c r="H21" s="39">
        <v>1.84E-2</v>
      </c>
      <c r="I21" s="22">
        <v>50235</v>
      </c>
      <c r="J21" s="18">
        <f t="shared" si="3"/>
        <v>16</v>
      </c>
      <c r="K21" s="19">
        <f t="shared" si="4"/>
        <v>1.8322526805380736E-2</v>
      </c>
      <c r="L21" s="21">
        <v>51322</v>
      </c>
      <c r="M21" s="18">
        <f t="shared" si="5"/>
        <v>16</v>
      </c>
      <c r="N21" s="19">
        <f t="shared" si="6"/>
        <v>1.8526132488451398E-2</v>
      </c>
      <c r="O21" s="109">
        <v>52173</v>
      </c>
      <c r="P21" s="106">
        <v>17</v>
      </c>
      <c r="Q21" s="117">
        <v>1.8579916468188396E-2</v>
      </c>
      <c r="R21" s="109">
        <v>52557</v>
      </c>
      <c r="S21" s="106">
        <f t="shared" si="7"/>
        <v>17</v>
      </c>
      <c r="T21" s="117">
        <f t="shared" si="8"/>
        <v>1.8250948193657225E-2</v>
      </c>
      <c r="U21" s="109">
        <v>52327</v>
      </c>
      <c r="V21" s="106">
        <f t="shared" si="9"/>
        <v>16</v>
      </c>
      <c r="W21" s="112">
        <f t="shared" si="10"/>
        <v>1.7664076372057226E-2</v>
      </c>
      <c r="X21" s="109">
        <v>55106</v>
      </c>
      <c r="Y21" s="106">
        <f t="shared" si="0"/>
        <v>16</v>
      </c>
      <c r="Z21" s="117">
        <f t="shared" si="1"/>
        <v>1.7903893526644007E-2</v>
      </c>
      <c r="AA21" s="109">
        <v>56220.9</v>
      </c>
      <c r="AB21" s="106">
        <f t="shared" si="11"/>
        <v>16</v>
      </c>
      <c r="AC21" s="112">
        <f t="shared" si="2"/>
        <v>1.826612360853809E-2</v>
      </c>
    </row>
    <row r="22" spans="1:29" s="5" customFormat="1" ht="13.5" customHeight="1" x14ac:dyDescent="0.25">
      <c r="A22" s="8" t="s">
        <v>27</v>
      </c>
      <c r="B22" s="16">
        <v>47706</v>
      </c>
      <c r="C22" s="17">
        <v>17</v>
      </c>
      <c r="D22" s="16">
        <v>49327</v>
      </c>
      <c r="E22" s="17">
        <v>17</v>
      </c>
      <c r="F22" s="16">
        <v>50853</v>
      </c>
      <c r="G22" s="18">
        <v>16</v>
      </c>
      <c r="H22" s="39">
        <v>1.9E-2</v>
      </c>
      <c r="I22" s="29">
        <v>49832</v>
      </c>
      <c r="J22" s="18">
        <f t="shared" si="3"/>
        <v>17</v>
      </c>
      <c r="K22" s="19">
        <f t="shared" si="4"/>
        <v>1.8175538086309003E-2</v>
      </c>
      <c r="L22" s="21">
        <v>50597</v>
      </c>
      <c r="M22" s="18">
        <f t="shared" si="5"/>
        <v>17</v>
      </c>
      <c r="N22" s="19">
        <f t="shared" si="6"/>
        <v>1.8264423161961252E-2</v>
      </c>
      <c r="O22" s="109">
        <v>54898</v>
      </c>
      <c r="P22" s="106">
        <v>16</v>
      </c>
      <c r="Q22" s="117">
        <v>1.9550347004592541E-2</v>
      </c>
      <c r="R22" s="109">
        <v>53233</v>
      </c>
      <c r="S22" s="106">
        <f t="shared" si="7"/>
        <v>16</v>
      </c>
      <c r="T22" s="117">
        <f t="shared" si="8"/>
        <v>1.8485696009912192E-2</v>
      </c>
      <c r="U22" s="109">
        <v>51595</v>
      </c>
      <c r="V22" s="106">
        <f t="shared" si="9"/>
        <v>17</v>
      </c>
      <c r="W22" s="112">
        <f t="shared" si="10"/>
        <v>1.7416974418871568E-2</v>
      </c>
      <c r="X22" s="109">
        <v>54254</v>
      </c>
      <c r="Y22" s="106">
        <f t="shared" si="0"/>
        <v>17</v>
      </c>
      <c r="Z22" s="117">
        <f t="shared" si="1"/>
        <v>1.7627079435897069E-2</v>
      </c>
      <c r="AA22" s="109">
        <v>54999.06</v>
      </c>
      <c r="AB22" s="106">
        <f t="shared" si="11"/>
        <v>17</v>
      </c>
      <c r="AC22" s="112">
        <f t="shared" si="2"/>
        <v>1.7869148809666918E-2</v>
      </c>
    </row>
    <row r="23" spans="1:29" s="5" customFormat="1" ht="13.5" customHeight="1" x14ac:dyDescent="0.25">
      <c r="A23" s="8" t="s">
        <v>28</v>
      </c>
      <c r="B23" s="16">
        <v>17127</v>
      </c>
      <c r="C23" s="17">
        <v>19</v>
      </c>
      <c r="D23" s="16">
        <v>15271</v>
      </c>
      <c r="E23" s="17">
        <v>20</v>
      </c>
      <c r="F23" s="16">
        <v>14132</v>
      </c>
      <c r="G23" s="18">
        <v>21</v>
      </c>
      <c r="H23" s="39">
        <v>5.3E-3</v>
      </c>
      <c r="I23" s="29">
        <v>13858</v>
      </c>
      <c r="J23" s="18">
        <f t="shared" si="3"/>
        <v>20</v>
      </c>
      <c r="K23" s="19">
        <f t="shared" si="4"/>
        <v>5.0545153074343834E-3</v>
      </c>
      <c r="L23" s="21">
        <v>38268</v>
      </c>
      <c r="M23" s="18">
        <f t="shared" si="5"/>
        <v>18</v>
      </c>
      <c r="N23" s="19">
        <f t="shared" si="6"/>
        <v>1.3813920698103312E-2</v>
      </c>
      <c r="O23" s="109">
        <v>35806</v>
      </c>
      <c r="P23" s="106">
        <v>18</v>
      </c>
      <c r="Q23" s="117">
        <v>1.2751279187701565E-2</v>
      </c>
      <c r="R23" s="109">
        <v>32540</v>
      </c>
      <c r="S23" s="106">
        <f t="shared" si="7"/>
        <v>18</v>
      </c>
      <c r="T23" s="117">
        <f t="shared" si="8"/>
        <v>1.1299843107894402E-2</v>
      </c>
      <c r="U23" s="109">
        <v>29004</v>
      </c>
      <c r="V23" s="106">
        <f t="shared" si="9"/>
        <v>19</v>
      </c>
      <c r="W23" s="112">
        <f t="shared" si="10"/>
        <v>9.7909085385202241E-3</v>
      </c>
      <c r="X23" s="109">
        <v>29275</v>
      </c>
      <c r="Y23" s="106">
        <f t="shared" si="0"/>
        <v>19</v>
      </c>
      <c r="Z23" s="117">
        <f t="shared" si="1"/>
        <v>9.5114231298316573E-3</v>
      </c>
      <c r="AA23" s="109">
        <v>26743.88</v>
      </c>
      <c r="AB23" s="106">
        <f t="shared" si="11"/>
        <v>19</v>
      </c>
      <c r="AC23" s="112">
        <f t="shared" si="2"/>
        <v>8.6890643488793263E-3</v>
      </c>
    </row>
    <row r="24" spans="1:29" s="5" customFormat="1" ht="13.5" customHeight="1" x14ac:dyDescent="0.25">
      <c r="A24" s="8" t="s">
        <v>29</v>
      </c>
      <c r="B24" s="16">
        <v>115348</v>
      </c>
      <c r="C24" s="17">
        <v>11</v>
      </c>
      <c r="D24" s="16">
        <v>129436</v>
      </c>
      <c r="E24" s="17">
        <v>9</v>
      </c>
      <c r="F24" s="16">
        <v>132325</v>
      </c>
      <c r="G24" s="18">
        <v>10</v>
      </c>
      <c r="H24" s="39">
        <v>4.9399999999999999E-2</v>
      </c>
      <c r="I24" s="29">
        <v>134419</v>
      </c>
      <c r="J24" s="18">
        <f t="shared" si="3"/>
        <v>10</v>
      </c>
      <c r="K24" s="19">
        <f t="shared" si="4"/>
        <v>4.9027485431521314E-2</v>
      </c>
      <c r="L24" s="21">
        <v>98516</v>
      </c>
      <c r="M24" s="18">
        <f t="shared" si="5"/>
        <v>12</v>
      </c>
      <c r="N24" s="19">
        <f t="shared" si="6"/>
        <v>3.5562146218625114E-2</v>
      </c>
      <c r="O24" s="109">
        <v>98079</v>
      </c>
      <c r="P24" s="106">
        <v>12</v>
      </c>
      <c r="Q24" s="117">
        <v>3.4928020763296146E-2</v>
      </c>
      <c r="R24" s="109">
        <v>91110</v>
      </c>
      <c r="S24" s="106">
        <f t="shared" si="7"/>
        <v>13</v>
      </c>
      <c r="T24" s="117">
        <f t="shared" si="8"/>
        <v>3.163886618193789E-2</v>
      </c>
      <c r="U24" s="109">
        <v>87349</v>
      </c>
      <c r="V24" s="106">
        <f t="shared" si="9"/>
        <v>13</v>
      </c>
      <c r="W24" s="112">
        <f t="shared" si="10"/>
        <v>2.9486487033898879E-2</v>
      </c>
      <c r="X24" s="109">
        <v>82256</v>
      </c>
      <c r="Y24" s="106">
        <f t="shared" si="0"/>
        <v>14</v>
      </c>
      <c r="Z24" s="117">
        <f t="shared" si="1"/>
        <v>2.6724905925446039E-2</v>
      </c>
      <c r="AA24" s="109">
        <v>70245.42</v>
      </c>
      <c r="AB24" s="106">
        <f t="shared" si="11"/>
        <v>14</v>
      </c>
      <c r="AC24" s="112">
        <f t="shared" si="2"/>
        <v>2.2822678481733194E-2</v>
      </c>
    </row>
    <row r="25" spans="1:29" s="5" customFormat="1" ht="13.5" customHeight="1" x14ac:dyDescent="0.25">
      <c r="A25" s="8" t="s">
        <v>30</v>
      </c>
      <c r="B25" s="16">
        <v>8483</v>
      </c>
      <c r="C25" s="17">
        <v>24</v>
      </c>
      <c r="D25" s="16">
        <v>9014</v>
      </c>
      <c r="E25" s="17">
        <v>24</v>
      </c>
      <c r="F25" s="16">
        <v>9374</v>
      </c>
      <c r="G25" s="18">
        <v>24</v>
      </c>
      <c r="H25" s="39">
        <v>3.5000000000000001E-3</v>
      </c>
      <c r="I25" s="29">
        <v>9703</v>
      </c>
      <c r="J25" s="18">
        <f t="shared" si="3"/>
        <v>23</v>
      </c>
      <c r="K25" s="19">
        <f t="shared" si="4"/>
        <v>3.5390360822655374E-3</v>
      </c>
      <c r="L25" s="21">
        <v>12026</v>
      </c>
      <c r="M25" s="18">
        <f t="shared" si="5"/>
        <v>21</v>
      </c>
      <c r="N25" s="19">
        <f t="shared" si="6"/>
        <v>4.3411260143041298E-3</v>
      </c>
      <c r="O25" s="109">
        <v>11980</v>
      </c>
      <c r="P25" s="106">
        <v>22</v>
      </c>
      <c r="Q25" s="117">
        <v>4.2663331472006013E-3</v>
      </c>
      <c r="R25" s="109">
        <v>12148</v>
      </c>
      <c r="S25" s="106">
        <f t="shared" si="7"/>
        <v>22</v>
      </c>
      <c r="T25" s="117">
        <f t="shared" si="8"/>
        <v>4.2185154909250523E-3</v>
      </c>
      <c r="U25" s="109">
        <v>12025</v>
      </c>
      <c r="V25" s="106">
        <f t="shared" si="9"/>
        <v>22</v>
      </c>
      <c r="W25" s="112">
        <f t="shared" si="10"/>
        <v>4.0592909659255862E-3</v>
      </c>
      <c r="X25" s="109">
        <v>11992</v>
      </c>
      <c r="Y25" s="106">
        <f t="shared" si="0"/>
        <v>22</v>
      </c>
      <c r="Z25" s="117">
        <f t="shared" si="1"/>
        <v>3.8961908171798883E-3</v>
      </c>
      <c r="AA25" s="109">
        <v>11963.53</v>
      </c>
      <c r="AB25" s="106">
        <f t="shared" si="11"/>
        <v>22</v>
      </c>
      <c r="AC25" s="112">
        <f t="shared" si="2"/>
        <v>3.8869409378799293E-3</v>
      </c>
    </row>
    <row r="26" spans="1:29" s="5" customFormat="1" ht="13.5" customHeight="1" x14ac:dyDescent="0.25">
      <c r="A26" s="8" t="s">
        <v>31</v>
      </c>
      <c r="B26" s="16">
        <v>164190</v>
      </c>
      <c r="C26" s="17">
        <v>6</v>
      </c>
      <c r="D26" s="16">
        <v>157257</v>
      </c>
      <c r="E26" s="17">
        <v>7</v>
      </c>
      <c r="F26" s="16">
        <v>157433</v>
      </c>
      <c r="G26" s="18">
        <v>7</v>
      </c>
      <c r="H26" s="39">
        <v>5.8700000000000002E-2</v>
      </c>
      <c r="I26" s="29">
        <v>152155</v>
      </c>
      <c r="J26" s="18">
        <f t="shared" si="3"/>
        <v>7</v>
      </c>
      <c r="K26" s="19">
        <f t="shared" si="4"/>
        <v>5.5496448015779951E-2</v>
      </c>
      <c r="L26" s="21">
        <v>156965</v>
      </c>
      <c r="M26" s="18">
        <f t="shared" si="5"/>
        <v>7</v>
      </c>
      <c r="N26" s="19">
        <f t="shared" si="6"/>
        <v>5.6660971631069985E-2</v>
      </c>
      <c r="O26" s="109">
        <v>163724</v>
      </c>
      <c r="P26" s="106">
        <v>7</v>
      </c>
      <c r="Q26" s="117">
        <v>5.830560335494752E-2</v>
      </c>
      <c r="R26" s="109">
        <v>165409</v>
      </c>
      <c r="S26" s="106">
        <f t="shared" si="7"/>
        <v>7</v>
      </c>
      <c r="T26" s="117">
        <f t="shared" si="8"/>
        <v>5.7439943104907965E-2</v>
      </c>
      <c r="U26" s="109">
        <v>167120</v>
      </c>
      <c r="V26" s="106">
        <f t="shared" si="9"/>
        <v>7</v>
      </c>
      <c r="W26" s="112">
        <f t="shared" si="10"/>
        <v>5.6414861224572468E-2</v>
      </c>
      <c r="X26" s="109">
        <v>173256</v>
      </c>
      <c r="Y26" s="106">
        <f t="shared" si="0"/>
        <v>7</v>
      </c>
      <c r="Z26" s="117">
        <f t="shared" si="1"/>
        <v>5.6290730171891151E-2</v>
      </c>
      <c r="AA26" s="109">
        <v>176866.49</v>
      </c>
      <c r="AB26" s="106">
        <f t="shared" si="11"/>
        <v>7</v>
      </c>
      <c r="AC26" s="112">
        <f t="shared" si="2"/>
        <v>5.746377536731475E-2</v>
      </c>
    </row>
    <row r="27" spans="1:29" s="5" customFormat="1" ht="13.5" customHeight="1" x14ac:dyDescent="0.25">
      <c r="A27" s="8" t="s">
        <v>32</v>
      </c>
      <c r="B27" s="16">
        <v>207619</v>
      </c>
      <c r="C27" s="17">
        <v>5</v>
      </c>
      <c r="D27" s="16">
        <v>206010</v>
      </c>
      <c r="E27" s="17">
        <v>5</v>
      </c>
      <c r="F27" s="16">
        <v>216062</v>
      </c>
      <c r="G27" s="18">
        <v>4</v>
      </c>
      <c r="H27" s="39">
        <v>8.0600000000000005E-2</v>
      </c>
      <c r="I27" s="29">
        <v>217262</v>
      </c>
      <c r="J27" s="18">
        <f t="shared" si="3"/>
        <v>5</v>
      </c>
      <c r="K27" s="19">
        <f t="shared" si="4"/>
        <v>7.9243332712065878E-2</v>
      </c>
      <c r="L27" s="21">
        <v>223752</v>
      </c>
      <c r="M27" s="18">
        <f t="shared" si="5"/>
        <v>5</v>
      </c>
      <c r="N27" s="19">
        <f t="shared" si="6"/>
        <v>8.0769634787342226E-2</v>
      </c>
      <c r="O27" s="109">
        <v>233162</v>
      </c>
      <c r="P27" s="106">
        <v>5</v>
      </c>
      <c r="Q27" s="117">
        <v>8.3033954029013909E-2</v>
      </c>
      <c r="R27" s="109">
        <v>262750</v>
      </c>
      <c r="S27" s="106">
        <f t="shared" si="7"/>
        <v>5</v>
      </c>
      <c r="T27" s="117">
        <f t="shared" si="8"/>
        <v>9.1242586865373509E-2</v>
      </c>
      <c r="U27" s="109">
        <v>277954</v>
      </c>
      <c r="V27" s="106">
        <f t="shared" si="9"/>
        <v>5</v>
      </c>
      <c r="W27" s="112">
        <f t="shared" si="10"/>
        <v>9.3829202589844521E-2</v>
      </c>
      <c r="X27" s="109">
        <v>285662</v>
      </c>
      <c r="Y27" s="106">
        <f t="shared" si="0"/>
        <v>4</v>
      </c>
      <c r="Z27" s="117">
        <f t="shared" si="1"/>
        <v>9.2811345998769279E-2</v>
      </c>
      <c r="AA27" s="109">
        <v>354633.03</v>
      </c>
      <c r="AB27" s="106">
        <f t="shared" si="11"/>
        <v>3</v>
      </c>
      <c r="AC27" s="112">
        <f t="shared" si="2"/>
        <v>0.11521997623037691</v>
      </c>
    </row>
    <row r="28" spans="1:29" s="5" customFormat="1" ht="13.5" customHeight="1" x14ac:dyDescent="0.25">
      <c r="A28" s="8" t="s">
        <v>33</v>
      </c>
      <c r="B28" s="16">
        <v>5358</v>
      </c>
      <c r="C28" s="17">
        <v>25</v>
      </c>
      <c r="D28" s="16">
        <v>5775</v>
      </c>
      <c r="E28" s="17">
        <v>25</v>
      </c>
      <c r="F28" s="16">
        <v>5785</v>
      </c>
      <c r="G28" s="18">
        <v>25</v>
      </c>
      <c r="H28" s="39">
        <v>2.2000000000000001E-3</v>
      </c>
      <c r="I28" s="29">
        <v>5662</v>
      </c>
      <c r="J28" s="18">
        <f t="shared" si="3"/>
        <v>24</v>
      </c>
      <c r="K28" s="19">
        <f t="shared" si="4"/>
        <v>2.0651367925164869E-3</v>
      </c>
      <c r="L28" s="21">
        <v>4973</v>
      </c>
      <c r="M28" s="18">
        <f t="shared" si="5"/>
        <v>24</v>
      </c>
      <c r="N28" s="19">
        <f t="shared" si="6"/>
        <v>1.7951454905317176E-3</v>
      </c>
      <c r="O28" s="109">
        <v>3880</v>
      </c>
      <c r="P28" s="106">
        <v>25</v>
      </c>
      <c r="Q28" s="117">
        <v>1.3817506353203952E-3</v>
      </c>
      <c r="R28" s="109">
        <v>3985</v>
      </c>
      <c r="S28" s="106">
        <f t="shared" si="7"/>
        <v>25</v>
      </c>
      <c r="T28" s="117">
        <f t="shared" si="8"/>
        <v>1.3838314316213644E-3</v>
      </c>
      <c r="U28" s="109">
        <v>4097</v>
      </c>
      <c r="V28" s="106">
        <f t="shared" si="9"/>
        <v>25</v>
      </c>
      <c r="W28" s="112">
        <f t="shared" si="10"/>
        <v>1.3830282816962266E-3</v>
      </c>
      <c r="X28" s="109">
        <v>4007</v>
      </c>
      <c r="Y28" s="106">
        <f t="shared" si="0"/>
        <v>25</v>
      </c>
      <c r="Z28" s="117">
        <f t="shared" si="1"/>
        <v>1.3018709643462152E-3</v>
      </c>
      <c r="AA28" s="109">
        <v>3949.05</v>
      </c>
      <c r="AB28" s="106">
        <f t="shared" si="11"/>
        <v>25</v>
      </c>
      <c r="AC28" s="112">
        <f t="shared" si="2"/>
        <v>1.2830430575870779E-3</v>
      </c>
    </row>
    <row r="29" spans="1:29" s="5" customFormat="1" ht="13.5" customHeight="1" x14ac:dyDescent="0.25">
      <c r="A29" s="8" t="s">
        <v>34</v>
      </c>
      <c r="B29" s="16">
        <v>78364</v>
      </c>
      <c r="C29" s="17">
        <v>14</v>
      </c>
      <c r="D29" s="16">
        <v>77684</v>
      </c>
      <c r="E29" s="17">
        <v>14</v>
      </c>
      <c r="F29" s="16">
        <v>77170</v>
      </c>
      <c r="G29" s="18">
        <v>14</v>
      </c>
      <c r="H29" s="39">
        <v>2.8799999999999999E-2</v>
      </c>
      <c r="I29" s="29">
        <v>77433</v>
      </c>
      <c r="J29" s="18">
        <f t="shared" si="3"/>
        <v>14</v>
      </c>
      <c r="K29" s="19">
        <f t="shared" si="4"/>
        <v>2.8242624029482362E-2</v>
      </c>
      <c r="L29" s="21">
        <v>77245</v>
      </c>
      <c r="M29" s="18">
        <f t="shared" si="5"/>
        <v>14</v>
      </c>
      <c r="N29" s="19">
        <f t="shared" si="6"/>
        <v>2.7883775068594917E-2</v>
      </c>
      <c r="O29" s="109">
        <v>77491</v>
      </c>
      <c r="P29" s="106">
        <v>14</v>
      </c>
      <c r="Q29" s="117">
        <v>2.7596195484951739E-2</v>
      </c>
      <c r="R29" s="109">
        <v>78606</v>
      </c>
      <c r="S29" s="106">
        <f t="shared" si="7"/>
        <v>14</v>
      </c>
      <c r="T29" s="117">
        <f t="shared" si="8"/>
        <v>2.7296726101387444E-2</v>
      </c>
      <c r="U29" s="109">
        <v>80852</v>
      </c>
      <c r="V29" s="106">
        <f t="shared" si="9"/>
        <v>14</v>
      </c>
      <c r="W29" s="112">
        <f t="shared" si="10"/>
        <v>2.7293288413889019E-2</v>
      </c>
      <c r="X29" s="109">
        <v>84423</v>
      </c>
      <c r="Y29" s="106">
        <f t="shared" si="0"/>
        <v>13</v>
      </c>
      <c r="Z29" s="117">
        <f t="shared" si="1"/>
        <v>2.7428962421512482E-2</v>
      </c>
      <c r="AA29" s="109">
        <v>92014.92</v>
      </c>
      <c r="AB29" s="106">
        <f t="shared" si="11"/>
        <v>12</v>
      </c>
      <c r="AC29" s="112">
        <f t="shared" si="2"/>
        <v>2.9895570909568216E-2</v>
      </c>
    </row>
    <row r="30" spans="1:29" s="5" customFormat="1" ht="13.5" customHeight="1" x14ac:dyDescent="0.25">
      <c r="A30" s="8" t="s">
        <v>35</v>
      </c>
      <c r="B30" s="16">
        <v>137067</v>
      </c>
      <c r="C30" s="17">
        <v>8</v>
      </c>
      <c r="D30" s="16">
        <v>142548</v>
      </c>
      <c r="E30" s="17">
        <v>8</v>
      </c>
      <c r="F30" s="16">
        <v>148456</v>
      </c>
      <c r="G30" s="18">
        <v>9</v>
      </c>
      <c r="H30" s="39">
        <v>5.5399999999999998E-2</v>
      </c>
      <c r="I30" s="29">
        <v>144197</v>
      </c>
      <c r="J30" s="18">
        <f t="shared" si="3"/>
        <v>9</v>
      </c>
      <c r="K30" s="19">
        <f t="shared" si="4"/>
        <v>5.2593876734457763E-2</v>
      </c>
      <c r="L30" s="21">
        <v>132138</v>
      </c>
      <c r="M30" s="18">
        <f t="shared" si="5"/>
        <v>9</v>
      </c>
      <c r="N30" s="19">
        <f t="shared" si="6"/>
        <v>4.7698961356903297E-2</v>
      </c>
      <c r="O30" s="109">
        <v>116058</v>
      </c>
      <c r="P30" s="106">
        <v>10</v>
      </c>
      <c r="Q30" s="117">
        <v>4.1330725575776911E-2</v>
      </c>
      <c r="R30" s="109">
        <v>128083</v>
      </c>
      <c r="S30" s="106">
        <f t="shared" si="7"/>
        <v>9</v>
      </c>
      <c r="T30" s="117">
        <f t="shared" si="8"/>
        <v>4.4478113238735059E-2</v>
      </c>
      <c r="U30" s="109">
        <v>126167</v>
      </c>
      <c r="V30" s="106">
        <f t="shared" si="9"/>
        <v>9</v>
      </c>
      <c r="W30" s="112">
        <f t="shared" si="10"/>
        <v>4.2590317114173257E-2</v>
      </c>
      <c r="X30" s="109">
        <v>129621</v>
      </c>
      <c r="Y30" s="106">
        <f t="shared" si="0"/>
        <v>10</v>
      </c>
      <c r="Z30" s="117">
        <f t="shared" si="1"/>
        <v>4.2113754996136947E-2</v>
      </c>
      <c r="AA30" s="109">
        <v>127242.95</v>
      </c>
      <c r="AB30" s="106">
        <f t="shared" si="11"/>
        <v>10</v>
      </c>
      <c r="AC30" s="112">
        <f t="shared" si="2"/>
        <v>4.1341128530760475E-2</v>
      </c>
    </row>
    <row r="31" spans="1:29" s="5" customFormat="1" ht="13.5" customHeight="1" x14ac:dyDescent="0.25">
      <c r="A31" s="8" t="s">
        <v>36</v>
      </c>
      <c r="B31" s="16">
        <v>11463</v>
      </c>
      <c r="C31" s="17">
        <v>21</v>
      </c>
      <c r="D31" s="16">
        <v>26514</v>
      </c>
      <c r="E31" s="17">
        <v>18</v>
      </c>
      <c r="F31" s="16">
        <v>22347</v>
      </c>
      <c r="G31" s="18">
        <v>19</v>
      </c>
      <c r="H31" s="39">
        <v>8.3000000000000001E-3</v>
      </c>
      <c r="I31" s="29">
        <v>26976</v>
      </c>
      <c r="J31" s="18">
        <f t="shared" si="3"/>
        <v>18</v>
      </c>
      <c r="K31" s="19">
        <f t="shared" si="4"/>
        <v>9.8391257709157104E-3</v>
      </c>
      <c r="L31" s="21">
        <v>29301</v>
      </c>
      <c r="M31" s="18">
        <f t="shared" si="5"/>
        <v>19</v>
      </c>
      <c r="N31" s="19">
        <f t="shared" si="6"/>
        <v>1.0577027552396914E-2</v>
      </c>
      <c r="O31" s="109">
        <v>29353</v>
      </c>
      <c r="P31" s="106">
        <v>19</v>
      </c>
      <c r="Q31" s="117">
        <v>1.0453228453237E-2</v>
      </c>
      <c r="R31" s="109">
        <v>27860</v>
      </c>
      <c r="S31" s="106">
        <f t="shared" si="7"/>
        <v>19</v>
      </c>
      <c r="T31" s="117">
        <f t="shared" si="8"/>
        <v>9.67466591843694E-3</v>
      </c>
      <c r="U31" s="109">
        <v>29402</v>
      </c>
      <c r="V31" s="106">
        <f t="shared" si="9"/>
        <v>18</v>
      </c>
      <c r="W31" s="112">
        <f t="shared" si="10"/>
        <v>9.9252617862905668E-3</v>
      </c>
      <c r="X31" s="109">
        <v>33194</v>
      </c>
      <c r="Y31" s="106">
        <f t="shared" si="0"/>
        <v>18</v>
      </c>
      <c r="Z31" s="117">
        <f t="shared" si="1"/>
        <v>1.0784702967434057E-2</v>
      </c>
      <c r="AA31" s="109">
        <v>36896.050000000003</v>
      </c>
      <c r="AB31" s="106">
        <f t="shared" si="11"/>
        <v>18</v>
      </c>
      <c r="AC31" s="112">
        <f t="shared" si="2"/>
        <v>1.1987495930637927E-2</v>
      </c>
    </row>
    <row r="32" spans="1:29" s="5" customFormat="1" ht="13.5" customHeight="1" x14ac:dyDescent="0.25">
      <c r="A32" s="8" t="s">
        <v>37</v>
      </c>
      <c r="B32" s="16">
        <v>22009</v>
      </c>
      <c r="C32" s="17">
        <v>18</v>
      </c>
      <c r="D32" s="16">
        <v>23129</v>
      </c>
      <c r="E32" s="17">
        <v>19</v>
      </c>
      <c r="F32" s="16">
        <v>22821</v>
      </c>
      <c r="G32" s="18">
        <v>18</v>
      </c>
      <c r="H32" s="39">
        <v>8.5000000000000006E-3</v>
      </c>
      <c r="I32" s="29">
        <v>1352</v>
      </c>
      <c r="J32" s="18">
        <f t="shared" si="3"/>
        <v>27</v>
      </c>
      <c r="K32" s="19">
        <f t="shared" si="4"/>
        <v>4.9312344462774471E-4</v>
      </c>
      <c r="L32" s="21">
        <v>1356</v>
      </c>
      <c r="M32" s="18">
        <f t="shared" si="5"/>
        <v>27</v>
      </c>
      <c r="N32" s="19">
        <f t="shared" si="6"/>
        <v>4.8948668513191412E-4</v>
      </c>
      <c r="O32" s="109">
        <v>22276</v>
      </c>
      <c r="P32" s="106">
        <v>20</v>
      </c>
      <c r="Q32" s="117">
        <v>7.9329580289683316E-3</v>
      </c>
      <c r="R32" s="109">
        <v>21386</v>
      </c>
      <c r="S32" s="106">
        <f t="shared" si="7"/>
        <v>20</v>
      </c>
      <c r="T32" s="117">
        <f t="shared" si="8"/>
        <v>7.4265041396874521E-3</v>
      </c>
      <c r="U32" s="109">
        <v>21368</v>
      </c>
      <c r="V32" s="106">
        <f t="shared" si="9"/>
        <v>20</v>
      </c>
      <c r="W32" s="112">
        <f t="shared" si="10"/>
        <v>7.2132165787856901E-3</v>
      </c>
      <c r="X32" s="109">
        <v>22240</v>
      </c>
      <c r="Y32" s="106">
        <f t="shared" si="0"/>
        <v>20</v>
      </c>
      <c r="Z32" s="117">
        <f t="shared" si="1"/>
        <v>7.225757486164169E-3</v>
      </c>
      <c r="AA32" s="109">
        <v>21965.279999999999</v>
      </c>
      <c r="AB32" s="106">
        <f t="shared" si="11"/>
        <v>21</v>
      </c>
      <c r="AC32" s="112">
        <f t="shared" si="2"/>
        <v>7.1365011868566586E-3</v>
      </c>
    </row>
    <row r="33" spans="1:29" s="5" customFormat="1" ht="13.5" customHeight="1" x14ac:dyDescent="0.25">
      <c r="A33" s="8" t="s">
        <v>38</v>
      </c>
      <c r="B33" s="16">
        <v>639</v>
      </c>
      <c r="C33" s="17">
        <v>30</v>
      </c>
      <c r="D33" s="16">
        <v>685</v>
      </c>
      <c r="E33" s="17">
        <v>30</v>
      </c>
      <c r="F33" s="16">
        <v>739</v>
      </c>
      <c r="G33" s="18">
        <v>30</v>
      </c>
      <c r="H33" s="39">
        <v>2.9999999999999997E-4</v>
      </c>
      <c r="I33" s="29">
        <v>484</v>
      </c>
      <c r="J33" s="18">
        <f t="shared" si="3"/>
        <v>31</v>
      </c>
      <c r="K33" s="19">
        <f t="shared" si="4"/>
        <v>1.7653235739632279E-4</v>
      </c>
      <c r="L33" s="33">
        <v>486</v>
      </c>
      <c r="M33" s="18">
        <f t="shared" si="5"/>
        <v>31</v>
      </c>
      <c r="N33" s="19">
        <f t="shared" si="6"/>
        <v>1.7543549334373914E-4</v>
      </c>
      <c r="O33" s="109">
        <v>473</v>
      </c>
      <c r="P33" s="106">
        <v>31</v>
      </c>
      <c r="Q33" s="117">
        <v>1.6844537384189354E-4</v>
      </c>
      <c r="R33" s="109">
        <v>470</v>
      </c>
      <c r="S33" s="106">
        <f t="shared" si="7"/>
        <v>31</v>
      </c>
      <c r="T33" s="117">
        <f t="shared" si="8"/>
        <v>1.6321223911218099E-4</v>
      </c>
      <c r="U33" s="109">
        <v>353</v>
      </c>
      <c r="V33" s="106">
        <f t="shared" si="9"/>
        <v>31</v>
      </c>
      <c r="W33" s="112">
        <f t="shared" si="10"/>
        <v>1.1916255392696314E-4</v>
      </c>
      <c r="X33" s="109">
        <v>314</v>
      </c>
      <c r="Y33" s="106">
        <f t="shared" si="0"/>
        <v>31</v>
      </c>
      <c r="Z33" s="117">
        <f t="shared" si="1"/>
        <v>1.0201833860861281E-4</v>
      </c>
      <c r="AA33" s="109">
        <v>276.77999999999997</v>
      </c>
      <c r="AB33" s="106">
        <f t="shared" si="11"/>
        <v>31</v>
      </c>
      <c r="AC33" s="112">
        <f t="shared" si="2"/>
        <v>8.9925591592649208E-5</v>
      </c>
    </row>
    <row r="34" spans="1:29" s="5" customFormat="1" ht="13.5" customHeight="1" x14ac:dyDescent="0.25">
      <c r="A34" s="8" t="s">
        <v>39</v>
      </c>
      <c r="B34" s="16">
        <v>818</v>
      </c>
      <c r="C34" s="17">
        <v>29</v>
      </c>
      <c r="D34" s="16">
        <v>802</v>
      </c>
      <c r="E34" s="17">
        <v>29</v>
      </c>
      <c r="F34" s="16">
        <v>825</v>
      </c>
      <c r="G34" s="18">
        <v>29</v>
      </c>
      <c r="H34" s="39">
        <v>2.9999999999999997E-4</v>
      </c>
      <c r="I34" s="29">
        <v>860</v>
      </c>
      <c r="J34" s="18">
        <f t="shared" si="3"/>
        <v>29</v>
      </c>
      <c r="K34" s="19">
        <f t="shared" si="4"/>
        <v>3.1367319702652399E-4</v>
      </c>
      <c r="L34" s="33">
        <v>732</v>
      </c>
      <c r="M34" s="18">
        <f t="shared" si="5"/>
        <v>29</v>
      </c>
      <c r="N34" s="19">
        <f t="shared" si="6"/>
        <v>2.6423617515970585E-4</v>
      </c>
      <c r="O34" s="109">
        <v>761</v>
      </c>
      <c r="P34" s="106">
        <v>29</v>
      </c>
      <c r="Q34" s="117">
        <v>2.710083075976342E-4</v>
      </c>
      <c r="R34" s="109">
        <v>751</v>
      </c>
      <c r="S34" s="106">
        <f t="shared" si="7"/>
        <v>29</v>
      </c>
      <c r="T34" s="117">
        <f t="shared" si="8"/>
        <v>2.6079232249627218E-4</v>
      </c>
      <c r="U34" s="109">
        <v>796</v>
      </c>
      <c r="V34" s="106">
        <f t="shared" si="9"/>
        <v>29</v>
      </c>
      <c r="W34" s="112">
        <f t="shared" si="10"/>
        <v>2.6870649554068743E-4</v>
      </c>
      <c r="X34" s="109">
        <v>766</v>
      </c>
      <c r="Y34" s="106">
        <f t="shared" si="0"/>
        <v>29</v>
      </c>
      <c r="Z34" s="117">
        <f t="shared" si="1"/>
        <v>2.4887276233820832E-4</v>
      </c>
      <c r="AA34" s="109">
        <v>855.49</v>
      </c>
      <c r="AB34" s="106">
        <f t="shared" si="11"/>
        <v>30</v>
      </c>
      <c r="AC34" s="112">
        <f t="shared" si="2"/>
        <v>2.7794798884166297E-4</v>
      </c>
    </row>
    <row r="35" spans="1:29" s="5" customFormat="1" ht="13.5" customHeight="1" x14ac:dyDescent="0.25">
      <c r="A35" s="8" t="s">
        <v>40</v>
      </c>
      <c r="B35" s="16">
        <v>287494</v>
      </c>
      <c r="C35" s="17">
        <v>1</v>
      </c>
      <c r="D35" s="16">
        <v>289887</v>
      </c>
      <c r="E35" s="17">
        <v>1</v>
      </c>
      <c r="F35" s="16">
        <v>286518</v>
      </c>
      <c r="G35" s="18">
        <v>2</v>
      </c>
      <c r="H35" s="39">
        <v>0.1069</v>
      </c>
      <c r="I35" s="29">
        <v>288456</v>
      </c>
      <c r="J35" s="18">
        <f t="shared" si="3"/>
        <v>2</v>
      </c>
      <c r="K35" s="19">
        <f t="shared" si="4"/>
        <v>0.10521036711800349</v>
      </c>
      <c r="L35" s="21">
        <v>294323</v>
      </c>
      <c r="M35" s="18">
        <f t="shared" si="5"/>
        <v>2</v>
      </c>
      <c r="N35" s="19">
        <f t="shared" si="6"/>
        <v>0.10624424013870233</v>
      </c>
      <c r="O35" s="109">
        <v>296593</v>
      </c>
      <c r="P35" s="106">
        <v>2</v>
      </c>
      <c r="Q35" s="117">
        <v>0.10562308406741804</v>
      </c>
      <c r="R35" s="109">
        <v>293685</v>
      </c>
      <c r="S35" s="106">
        <f t="shared" si="7"/>
        <v>3</v>
      </c>
      <c r="T35" s="117">
        <f t="shared" si="8"/>
        <v>0.10198507753970398</v>
      </c>
      <c r="U35" s="109">
        <v>303329</v>
      </c>
      <c r="V35" s="106">
        <f t="shared" si="9"/>
        <v>2</v>
      </c>
      <c r="W35" s="112">
        <f t="shared" si="10"/>
        <v>0.10239506606263966</v>
      </c>
      <c r="X35" s="109">
        <v>332780</v>
      </c>
      <c r="Y35" s="106">
        <f t="shared" si="0"/>
        <v>2</v>
      </c>
      <c r="Z35" s="117">
        <f t="shared" si="1"/>
        <v>0.10811994497507699</v>
      </c>
      <c r="AA35" s="109">
        <v>357127.38</v>
      </c>
      <c r="AB35" s="106">
        <f t="shared" si="11"/>
        <v>2</v>
      </c>
      <c r="AC35" s="112">
        <f t="shared" si="2"/>
        <v>0.11603038846893866</v>
      </c>
    </row>
    <row r="36" spans="1:29" s="5" customFormat="1" ht="13.5" customHeight="1" x14ac:dyDescent="0.25">
      <c r="A36" s="8" t="s">
        <v>41</v>
      </c>
      <c r="B36" s="16">
        <v>117309</v>
      </c>
      <c r="C36" s="17">
        <v>10</v>
      </c>
      <c r="D36" s="16">
        <v>117378</v>
      </c>
      <c r="E36" s="17">
        <v>11</v>
      </c>
      <c r="F36" s="16">
        <v>119213</v>
      </c>
      <c r="G36" s="18">
        <v>11</v>
      </c>
      <c r="H36" s="39">
        <v>4.4499999999999998E-2</v>
      </c>
      <c r="I36" s="29">
        <v>119765</v>
      </c>
      <c r="J36" s="18">
        <f t="shared" si="3"/>
        <v>11</v>
      </c>
      <c r="K36" s="19">
        <f t="shared" si="4"/>
        <v>4.3682640048699588E-2</v>
      </c>
      <c r="L36" s="21">
        <v>119542</v>
      </c>
      <c r="M36" s="18">
        <f t="shared" si="5"/>
        <v>10</v>
      </c>
      <c r="N36" s="19">
        <f t="shared" si="6"/>
        <v>4.3152077665220709E-2</v>
      </c>
      <c r="O36" s="109">
        <v>119916</v>
      </c>
      <c r="P36" s="106">
        <v>9</v>
      </c>
      <c r="Q36" s="117">
        <v>4.2704641542546523E-2</v>
      </c>
      <c r="R36" s="109">
        <v>121906</v>
      </c>
      <c r="S36" s="106">
        <f t="shared" si="7"/>
        <v>10</v>
      </c>
      <c r="T36" s="117">
        <f t="shared" si="8"/>
        <v>4.2333087704701136E-2</v>
      </c>
      <c r="U36" s="109">
        <v>123264</v>
      </c>
      <c r="V36" s="106">
        <f t="shared" si="9"/>
        <v>10</v>
      </c>
      <c r="W36" s="112">
        <f t="shared" si="10"/>
        <v>4.1610348575788061E-2</v>
      </c>
      <c r="X36" s="109">
        <v>131282</v>
      </c>
      <c r="Y36" s="106">
        <f t="shared" si="0"/>
        <v>9</v>
      </c>
      <c r="Z36" s="117">
        <f t="shared" si="1"/>
        <v>4.2653412513426456E-2</v>
      </c>
      <c r="AA36" s="109">
        <v>136265.9</v>
      </c>
      <c r="AB36" s="106">
        <f t="shared" si="11"/>
        <v>9</v>
      </c>
      <c r="AC36" s="112">
        <f t="shared" si="2"/>
        <v>4.4272677474545774E-2</v>
      </c>
    </row>
    <row r="37" spans="1:29" s="5" customFormat="1" ht="13.5" customHeight="1" x14ac:dyDescent="0.25">
      <c r="A37" s="8" t="s">
        <v>42</v>
      </c>
      <c r="B37" s="16">
        <v>2944</v>
      </c>
      <c r="C37" s="17">
        <v>27</v>
      </c>
      <c r="D37" s="16">
        <v>3016</v>
      </c>
      <c r="E37" s="17">
        <v>27</v>
      </c>
      <c r="F37" s="16">
        <v>3280</v>
      </c>
      <c r="G37" s="18">
        <v>27</v>
      </c>
      <c r="H37" s="39">
        <v>1.1999999999999999E-3</v>
      </c>
      <c r="I37" s="29">
        <v>3466</v>
      </c>
      <c r="J37" s="18">
        <f t="shared" si="3"/>
        <v>26</v>
      </c>
      <c r="K37" s="19">
        <f t="shared" si="4"/>
        <v>1.2641759312720141E-3</v>
      </c>
      <c r="L37" s="21">
        <v>3569</v>
      </c>
      <c r="M37" s="18">
        <f t="shared" si="5"/>
        <v>25</v>
      </c>
      <c r="N37" s="19">
        <f t="shared" si="6"/>
        <v>1.2883318430942489E-3</v>
      </c>
      <c r="O37" s="110">
        <v>3748</v>
      </c>
      <c r="P37" s="107">
        <v>26</v>
      </c>
      <c r="Q37" s="121">
        <v>1.3347426240156808E-3</v>
      </c>
      <c r="R37" s="110">
        <v>3470</v>
      </c>
      <c r="S37" s="107">
        <f t="shared" si="7"/>
        <v>26</v>
      </c>
      <c r="T37" s="121">
        <f t="shared" si="8"/>
        <v>1.2049924887644E-3</v>
      </c>
      <c r="U37" s="110">
        <v>3503</v>
      </c>
      <c r="V37" s="107">
        <f t="shared" si="9"/>
        <v>26</v>
      </c>
      <c r="W37" s="113">
        <f t="shared" si="10"/>
        <v>1.1825111229636031E-3</v>
      </c>
      <c r="X37" s="110">
        <v>3432</v>
      </c>
      <c r="Y37" s="107">
        <f t="shared" si="0"/>
        <v>26</v>
      </c>
      <c r="Z37" s="121">
        <f t="shared" si="1"/>
        <v>1.1150539430087871E-3</v>
      </c>
      <c r="AA37" s="110">
        <v>3076.01</v>
      </c>
      <c r="AB37" s="107">
        <f t="shared" si="11"/>
        <v>27</v>
      </c>
      <c r="AC37" s="113">
        <f t="shared" si="2"/>
        <v>9.9939308835502914E-4</v>
      </c>
    </row>
    <row r="38" spans="1:29" s="5" customFormat="1" ht="13.5" customHeight="1" x14ac:dyDescent="0.25">
      <c r="A38" s="167" t="s">
        <v>43</v>
      </c>
      <c r="B38" s="168">
        <v>2580778</v>
      </c>
      <c r="C38" s="169"/>
      <c r="D38" s="168">
        <v>2636487</v>
      </c>
      <c r="E38" s="169"/>
      <c r="F38" s="168">
        <v>2681117</v>
      </c>
      <c r="G38" s="170"/>
      <c r="H38" s="171">
        <f>SUM(H6:H37)</f>
        <v>0.99989999999999968</v>
      </c>
      <c r="I38" s="168">
        <f>SUM(I6:I37)</f>
        <v>2741707</v>
      </c>
      <c r="J38" s="170"/>
      <c r="K38" s="171">
        <f>SUM(K6:K37)</f>
        <v>1</v>
      </c>
      <c r="L38" s="168">
        <f>SUM(L6:L37)</f>
        <v>2770249</v>
      </c>
      <c r="M38" s="170"/>
      <c r="N38" s="171">
        <f>SUM(N6:N37)</f>
        <v>1</v>
      </c>
      <c r="O38" s="172">
        <v>2808032</v>
      </c>
      <c r="P38" s="173"/>
      <c r="Q38" s="174">
        <v>0.99999999999999989</v>
      </c>
      <c r="R38" s="175">
        <f>SUM(R6:R37)</f>
        <v>2879686</v>
      </c>
      <c r="S38" s="176"/>
      <c r="T38" s="177">
        <f>SUM(T6:T37)</f>
        <v>1.0000000000000002</v>
      </c>
      <c r="U38" s="175">
        <f>SUM(U6:U37)</f>
        <v>2962340</v>
      </c>
      <c r="V38" s="176"/>
      <c r="W38" s="177">
        <f>SUM(W6:W37)</f>
        <v>1.0000000000000002</v>
      </c>
      <c r="X38" s="175">
        <f>SUM(X6:X37)</f>
        <v>3077878</v>
      </c>
      <c r="Y38" s="176"/>
      <c r="Z38" s="177">
        <f>SUM(Z6:Z37)</f>
        <v>0.99999999999999978</v>
      </c>
      <c r="AA38" s="175">
        <f>SUM(AA6:AA37)</f>
        <v>3211685.9999999986</v>
      </c>
      <c r="AB38" s="176"/>
      <c r="AC38" s="177">
        <f>SUM(AC6:AC37)</f>
        <v>1.0434741078106406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</sheetData>
  <pageMargins left="0.79" right="0.79" top="0.98" bottom="0.98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7.14062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22" width="8.85546875" style="6" customWidth="1"/>
    <col min="23" max="23" width="9.42578125" style="6" customWidth="1"/>
    <col min="24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114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59">
        <v>2015</v>
      </c>
      <c r="V5" s="161" t="s">
        <v>100</v>
      </c>
      <c r="W5" s="160" t="s">
        <v>101</v>
      </c>
      <c r="X5" s="159">
        <v>2016</v>
      </c>
      <c r="Y5" s="161" t="s">
        <v>103</v>
      </c>
      <c r="Z5" s="160" t="s">
        <v>104</v>
      </c>
      <c r="AA5" s="159">
        <v>2017</v>
      </c>
      <c r="AB5" s="161" t="s">
        <v>108</v>
      </c>
      <c r="AC5" s="160" t="s">
        <v>109</v>
      </c>
    </row>
    <row r="6" spans="1:29" s="5" customFormat="1" ht="13.5" customHeight="1" x14ac:dyDescent="0.25">
      <c r="A6" s="8" t="s">
        <v>44</v>
      </c>
      <c r="B6" s="16" t="s">
        <v>57</v>
      </c>
      <c r="C6" s="17" t="s">
        <v>57</v>
      </c>
      <c r="D6" s="16" t="s">
        <v>57</v>
      </c>
      <c r="E6" s="17" t="s">
        <v>57</v>
      </c>
      <c r="F6" s="16" t="s">
        <v>57</v>
      </c>
      <c r="G6" s="18" t="s">
        <v>57</v>
      </c>
      <c r="H6" s="17" t="s">
        <v>57</v>
      </c>
      <c r="I6" s="16" t="s">
        <v>57</v>
      </c>
      <c r="J6" s="18" t="s">
        <v>57</v>
      </c>
      <c r="K6" s="17" t="s">
        <v>57</v>
      </c>
      <c r="L6" s="16" t="s">
        <v>57</v>
      </c>
      <c r="M6" s="18" t="s">
        <v>57</v>
      </c>
      <c r="N6" s="17" t="s">
        <v>57</v>
      </c>
      <c r="O6" s="24" t="s">
        <v>57</v>
      </c>
      <c r="P6" s="25" t="s">
        <v>57</v>
      </c>
      <c r="Q6" s="25" t="s">
        <v>57</v>
      </c>
      <c r="R6" s="122" t="s">
        <v>57</v>
      </c>
      <c r="S6" s="123" t="s">
        <v>57</v>
      </c>
      <c r="T6" s="124" t="s">
        <v>57</v>
      </c>
      <c r="U6" s="122" t="s">
        <v>57</v>
      </c>
      <c r="V6" s="123" t="s">
        <v>57</v>
      </c>
      <c r="W6" s="124" t="s">
        <v>57</v>
      </c>
      <c r="X6" s="122" t="s">
        <v>57</v>
      </c>
      <c r="Y6" s="123" t="s">
        <v>57</v>
      </c>
      <c r="Z6" s="124" t="s">
        <v>57</v>
      </c>
      <c r="AA6" s="122" t="s">
        <v>57</v>
      </c>
      <c r="AB6" s="123" t="s">
        <v>57</v>
      </c>
      <c r="AC6" s="124" t="s">
        <v>57</v>
      </c>
    </row>
    <row r="7" spans="1:29" s="5" customFormat="1" ht="13.5" customHeight="1" x14ac:dyDescent="0.25">
      <c r="A7" s="8" t="s">
        <v>12</v>
      </c>
      <c r="B7" s="16" t="s">
        <v>57</v>
      </c>
      <c r="C7" s="17" t="s">
        <v>57</v>
      </c>
      <c r="D7" s="16" t="s">
        <v>57</v>
      </c>
      <c r="E7" s="17" t="s">
        <v>57</v>
      </c>
      <c r="F7" s="16" t="s">
        <v>57</v>
      </c>
      <c r="G7" s="18" t="s">
        <v>57</v>
      </c>
      <c r="H7" s="17" t="s">
        <v>57</v>
      </c>
      <c r="I7" s="16" t="s">
        <v>57</v>
      </c>
      <c r="J7" s="18" t="s">
        <v>57</v>
      </c>
      <c r="K7" s="17" t="s">
        <v>57</v>
      </c>
      <c r="L7" s="16" t="s">
        <v>57</v>
      </c>
      <c r="M7" s="18" t="s">
        <v>57</v>
      </c>
      <c r="N7" s="17" t="s">
        <v>57</v>
      </c>
      <c r="O7" s="24" t="s">
        <v>57</v>
      </c>
      <c r="P7" s="25" t="s">
        <v>57</v>
      </c>
      <c r="Q7" s="25" t="s">
        <v>57</v>
      </c>
      <c r="R7" s="24" t="s">
        <v>57</v>
      </c>
      <c r="S7" s="25" t="s">
        <v>57</v>
      </c>
      <c r="T7" s="23" t="s">
        <v>57</v>
      </c>
      <c r="U7" s="24" t="s">
        <v>57</v>
      </c>
      <c r="V7" s="25" t="s">
        <v>57</v>
      </c>
      <c r="W7" s="23" t="s">
        <v>57</v>
      </c>
      <c r="X7" s="24" t="s">
        <v>57</v>
      </c>
      <c r="Y7" s="25" t="s">
        <v>57</v>
      </c>
      <c r="Z7" s="23" t="s">
        <v>57</v>
      </c>
      <c r="AA7" s="24" t="s">
        <v>57</v>
      </c>
      <c r="AB7" s="25" t="s">
        <v>57</v>
      </c>
      <c r="AC7" s="23" t="s">
        <v>57</v>
      </c>
    </row>
    <row r="8" spans="1:29" s="5" customFormat="1" ht="13.5" customHeight="1" x14ac:dyDescent="0.25">
      <c r="A8" s="8" t="s">
        <v>13</v>
      </c>
      <c r="B8" s="16" t="s">
        <v>57</v>
      </c>
      <c r="C8" s="17" t="s">
        <v>57</v>
      </c>
      <c r="D8" s="16" t="s">
        <v>57</v>
      </c>
      <c r="E8" s="17" t="s">
        <v>57</v>
      </c>
      <c r="F8" s="16" t="s">
        <v>57</v>
      </c>
      <c r="G8" s="18" t="s">
        <v>57</v>
      </c>
      <c r="H8" s="17" t="s">
        <v>57</v>
      </c>
      <c r="I8" s="16" t="s">
        <v>57</v>
      </c>
      <c r="J8" s="18" t="s">
        <v>57</v>
      </c>
      <c r="K8" s="17" t="s">
        <v>57</v>
      </c>
      <c r="L8" s="16" t="s">
        <v>57</v>
      </c>
      <c r="M8" s="18" t="s">
        <v>57</v>
      </c>
      <c r="N8" s="17" t="s">
        <v>57</v>
      </c>
      <c r="O8" s="24" t="s">
        <v>57</v>
      </c>
      <c r="P8" s="25" t="s">
        <v>57</v>
      </c>
      <c r="Q8" s="25" t="s">
        <v>57</v>
      </c>
      <c r="R8" s="24" t="s">
        <v>57</v>
      </c>
      <c r="S8" s="25" t="s">
        <v>57</v>
      </c>
      <c r="T8" s="23" t="s">
        <v>57</v>
      </c>
      <c r="U8" s="24" t="s">
        <v>57</v>
      </c>
      <c r="V8" s="25" t="s">
        <v>57</v>
      </c>
      <c r="W8" s="23" t="s">
        <v>57</v>
      </c>
      <c r="X8" s="24" t="s">
        <v>57</v>
      </c>
      <c r="Y8" s="25" t="s">
        <v>57</v>
      </c>
      <c r="Z8" s="23" t="s">
        <v>57</v>
      </c>
      <c r="AA8" s="24" t="s">
        <v>57</v>
      </c>
      <c r="AB8" s="25" t="s">
        <v>57</v>
      </c>
      <c r="AC8" s="23" t="s">
        <v>57</v>
      </c>
    </row>
    <row r="9" spans="1:29" s="5" customFormat="1" ht="13.5" customHeight="1" x14ac:dyDescent="0.25">
      <c r="A9" s="8" t="s">
        <v>14</v>
      </c>
      <c r="B9" s="16">
        <v>488</v>
      </c>
      <c r="C9" s="17">
        <v>20</v>
      </c>
      <c r="D9" s="16">
        <v>506</v>
      </c>
      <c r="E9" s="17">
        <v>10</v>
      </c>
      <c r="F9" s="16">
        <v>533</v>
      </c>
      <c r="G9" s="18">
        <v>10</v>
      </c>
      <c r="H9" s="39">
        <v>2.5600000000000001E-2</v>
      </c>
      <c r="I9" s="16">
        <v>530</v>
      </c>
      <c r="J9" s="18">
        <f t="shared" ref="J9:J37" si="0">_xlfn.RANK.EQ(I9,$I$6:$I$37)</f>
        <v>9</v>
      </c>
      <c r="K9" s="19">
        <f t="shared" ref="K9:K37" si="1">I9/$I$38</f>
        <v>4.3815413104942051E-3</v>
      </c>
      <c r="L9" s="16">
        <v>515</v>
      </c>
      <c r="M9" s="18">
        <f t="shared" ref="M9:M37" si="2">_xlfn.RANK.EQ(L9,$L$6:$L$37)</f>
        <v>10</v>
      </c>
      <c r="N9" s="19">
        <f t="shared" ref="N9:N37" si="3">L9/$L$38</f>
        <v>2.4951550387596898E-2</v>
      </c>
      <c r="O9" s="109">
        <v>451</v>
      </c>
      <c r="P9" s="106">
        <v>10</v>
      </c>
      <c r="Q9" s="117">
        <v>2.6105579995369298E-2</v>
      </c>
      <c r="R9" s="109">
        <v>477</v>
      </c>
      <c r="S9" s="25">
        <f t="shared" ref="S9:S37" si="4">_xlfn.RANK.EQ(R9,$R$6:$R$37)</f>
        <v>10</v>
      </c>
      <c r="T9" s="23">
        <f t="shared" ref="T9:T37" si="5">R9/$R$38</f>
        <v>2.4794677201372285E-2</v>
      </c>
      <c r="U9" s="109">
        <v>493</v>
      </c>
      <c r="V9" s="25">
        <f>_xlfn.RANK.EQ(U9,$U$6:$U$37)</f>
        <v>10</v>
      </c>
      <c r="W9" s="26">
        <f>U9/$U$38</f>
        <v>2.5984293469667422E-2</v>
      </c>
      <c r="X9" s="109">
        <v>485</v>
      </c>
      <c r="Y9" s="25">
        <f>_xlfn.RANK.EQ(X9,$X$6:$X$37)</f>
        <v>10</v>
      </c>
      <c r="Z9" s="26">
        <f>X9/$X$38</f>
        <v>2.8937947494033413E-2</v>
      </c>
      <c r="AA9" s="109">
        <v>474.63</v>
      </c>
      <c r="AB9" s="25">
        <f>_xlfn.RANK.EQ(AA9,$AA$6:$AA$37)</f>
        <v>11</v>
      </c>
      <c r="AC9" s="26">
        <f>AA9/$AA$38</f>
        <v>2.9067563421279714E-2</v>
      </c>
    </row>
    <row r="10" spans="1:29" s="5" customFormat="1" ht="13.5" customHeight="1" x14ac:dyDescent="0.25">
      <c r="A10" s="8" t="s">
        <v>15</v>
      </c>
      <c r="B10" s="16">
        <v>699</v>
      </c>
      <c r="C10" s="17">
        <v>18</v>
      </c>
      <c r="D10" s="16">
        <v>705</v>
      </c>
      <c r="E10" s="17">
        <v>9</v>
      </c>
      <c r="F10" s="16">
        <v>725</v>
      </c>
      <c r="G10" s="18">
        <v>9</v>
      </c>
      <c r="H10" s="39">
        <v>3.4799999999999998E-2</v>
      </c>
      <c r="I10" s="34">
        <v>795</v>
      </c>
      <c r="J10" s="18">
        <f t="shared" si="0"/>
        <v>8</v>
      </c>
      <c r="K10" s="19">
        <f t="shared" si="1"/>
        <v>6.5723119657413072E-3</v>
      </c>
      <c r="L10" s="16">
        <v>824</v>
      </c>
      <c r="M10" s="18">
        <f t="shared" si="2"/>
        <v>9</v>
      </c>
      <c r="N10" s="19">
        <f t="shared" si="3"/>
        <v>3.9922480620155042E-2</v>
      </c>
      <c r="O10" s="109">
        <v>874</v>
      </c>
      <c r="P10" s="106">
        <v>9</v>
      </c>
      <c r="Q10" s="117">
        <v>5.0590414447788841E-2</v>
      </c>
      <c r="R10" s="109">
        <v>880</v>
      </c>
      <c r="S10" s="25">
        <f t="shared" si="4"/>
        <v>9</v>
      </c>
      <c r="T10" s="23">
        <f t="shared" si="5"/>
        <v>4.5742800706934192E-2</v>
      </c>
      <c r="U10" s="109">
        <v>909</v>
      </c>
      <c r="V10" s="25">
        <f t="shared" ref="V10:V37" si="6">_xlfn.RANK.EQ(U10,$U$6:$U$37)</f>
        <v>9</v>
      </c>
      <c r="W10" s="26">
        <f t="shared" ref="W10:W37" si="7">U10/$U$38</f>
        <v>4.7910188162125125E-2</v>
      </c>
      <c r="X10" s="109">
        <v>933</v>
      </c>
      <c r="Y10" s="25">
        <f>_xlfn.RANK.EQ(X10,$X$6:$X$37)</f>
        <v>8</v>
      </c>
      <c r="Z10" s="26">
        <f>X10/$X$38</f>
        <v>5.5668257756563248E-2</v>
      </c>
      <c r="AA10" s="109">
        <v>827.28</v>
      </c>
      <c r="AB10" s="25">
        <f>_xlfn.RANK.EQ(AA10,$AA$6:$AA$37)</f>
        <v>9</v>
      </c>
      <c r="AC10" s="26">
        <f>AA10/$AA$38</f>
        <v>5.0664757531458784E-2</v>
      </c>
    </row>
    <row r="11" spans="1:29" s="5" customFormat="1" ht="13.5" customHeight="1" x14ac:dyDescent="0.25">
      <c r="A11" s="8" t="s">
        <v>16</v>
      </c>
      <c r="B11" s="16">
        <v>7186</v>
      </c>
      <c r="C11" s="17">
        <v>2</v>
      </c>
      <c r="D11" s="16">
        <v>3469</v>
      </c>
      <c r="E11" s="17">
        <v>2</v>
      </c>
      <c r="F11" s="16">
        <v>2919</v>
      </c>
      <c r="G11" s="18">
        <v>2</v>
      </c>
      <c r="H11" s="39">
        <v>0.14000000000000001</v>
      </c>
      <c r="I11" s="20">
        <v>3826</v>
      </c>
      <c r="J11" s="18">
        <f t="shared" si="0"/>
        <v>3</v>
      </c>
      <c r="K11" s="19">
        <f t="shared" si="1"/>
        <v>3.1629768026322315E-2</v>
      </c>
      <c r="L11" s="20">
        <v>4515</v>
      </c>
      <c r="M11" s="18">
        <f t="shared" si="2"/>
        <v>1</v>
      </c>
      <c r="N11" s="19">
        <f t="shared" si="3"/>
        <v>0.21875</v>
      </c>
      <c r="O11" s="109">
        <v>2227</v>
      </c>
      <c r="P11" s="106">
        <v>4</v>
      </c>
      <c r="Q11" s="117">
        <v>0.12890715443389675</v>
      </c>
      <c r="R11" s="109">
        <v>2958</v>
      </c>
      <c r="S11" s="25">
        <f t="shared" si="4"/>
        <v>2</v>
      </c>
      <c r="T11" s="23">
        <f t="shared" si="5"/>
        <v>0.15375818692171744</v>
      </c>
      <c r="U11" s="109">
        <v>3843</v>
      </c>
      <c r="V11" s="25">
        <f t="shared" si="6"/>
        <v>1</v>
      </c>
      <c r="W11" s="26">
        <f t="shared" si="7"/>
        <v>0.20255099351710326</v>
      </c>
      <c r="X11" s="109">
        <v>2392</v>
      </c>
      <c r="Y11" s="25">
        <f>_xlfn.RANK.EQ(X11,$X$6:$X$37)</f>
        <v>3</v>
      </c>
      <c r="Z11" s="26">
        <f>X11/$X$38</f>
        <v>0.14272076372315035</v>
      </c>
      <c r="AA11" s="109">
        <v>1424.04</v>
      </c>
      <c r="AB11" s="25">
        <f>_xlfn.RANK.EQ(AA11,$AA$6:$AA$37)</f>
        <v>4</v>
      </c>
      <c r="AC11" s="26">
        <f>AA11/$AA$38</f>
        <v>8.7211876650104644E-2</v>
      </c>
    </row>
    <row r="12" spans="1:29" s="5" customFormat="1" ht="13.5" customHeight="1" x14ac:dyDescent="0.25">
      <c r="A12" s="8" t="s">
        <v>17</v>
      </c>
      <c r="B12" s="16" t="s">
        <v>57</v>
      </c>
      <c r="C12" s="17" t="s">
        <v>57</v>
      </c>
      <c r="D12" s="16" t="s">
        <v>57</v>
      </c>
      <c r="E12" s="17" t="s">
        <v>57</v>
      </c>
      <c r="F12" s="16" t="s">
        <v>57</v>
      </c>
      <c r="G12" s="18"/>
      <c r="H12" s="17" t="s">
        <v>57</v>
      </c>
      <c r="I12" s="16" t="s">
        <v>57</v>
      </c>
      <c r="J12" s="18" t="s">
        <v>57</v>
      </c>
      <c r="K12" s="17" t="s">
        <v>57</v>
      </c>
      <c r="L12" s="16" t="s">
        <v>57</v>
      </c>
      <c r="M12" s="18" t="s">
        <v>57</v>
      </c>
      <c r="N12" s="17" t="s">
        <v>57</v>
      </c>
      <c r="O12" s="24" t="s">
        <v>57</v>
      </c>
      <c r="P12" s="25" t="s">
        <v>57</v>
      </c>
      <c r="Q12" s="25" t="s">
        <v>57</v>
      </c>
      <c r="R12" s="24" t="s">
        <v>57</v>
      </c>
      <c r="S12" s="25" t="s">
        <v>57</v>
      </c>
      <c r="T12" s="23" t="s">
        <v>57</v>
      </c>
      <c r="U12" s="24" t="s">
        <v>57</v>
      </c>
      <c r="V12" s="25"/>
      <c r="W12" s="26"/>
      <c r="X12" s="24" t="s">
        <v>57</v>
      </c>
      <c r="Y12" s="25"/>
      <c r="Z12" s="26"/>
      <c r="AA12" s="24"/>
      <c r="AB12" s="25"/>
      <c r="AC12" s="26"/>
    </row>
    <row r="13" spans="1:29" s="5" customFormat="1" ht="13.5" customHeight="1" x14ac:dyDescent="0.25">
      <c r="A13" s="8" t="s">
        <v>18</v>
      </c>
      <c r="B13" s="16">
        <v>6</v>
      </c>
      <c r="C13" s="17">
        <v>38</v>
      </c>
      <c r="D13" s="16">
        <v>6</v>
      </c>
      <c r="E13" s="17">
        <v>18</v>
      </c>
      <c r="F13" s="16">
        <v>6</v>
      </c>
      <c r="G13" s="18">
        <v>18</v>
      </c>
      <c r="H13" s="39">
        <v>2.9999999999999997E-4</v>
      </c>
      <c r="I13" s="16">
        <v>6</v>
      </c>
      <c r="J13" s="18">
        <f t="shared" si="0"/>
        <v>17</v>
      </c>
      <c r="K13" s="19">
        <f t="shared" si="1"/>
        <v>4.9602354458424957E-5</v>
      </c>
      <c r="L13" s="33">
        <v>4</v>
      </c>
      <c r="M13" s="18">
        <f t="shared" si="2"/>
        <v>18</v>
      </c>
      <c r="N13" s="19">
        <f t="shared" si="3"/>
        <v>1.937984496124031E-4</v>
      </c>
      <c r="O13" s="109">
        <v>4</v>
      </c>
      <c r="P13" s="106">
        <v>18</v>
      </c>
      <c r="Q13" s="117">
        <v>2.3153507756425097E-4</v>
      </c>
      <c r="R13" s="109">
        <v>4</v>
      </c>
      <c r="S13" s="25">
        <f t="shared" si="4"/>
        <v>18</v>
      </c>
      <c r="T13" s="23">
        <f t="shared" si="5"/>
        <v>2.0792182139515541E-4</v>
      </c>
      <c r="U13" s="109">
        <v>5</v>
      </c>
      <c r="V13" s="25">
        <f t="shared" si="6"/>
        <v>18</v>
      </c>
      <c r="W13" s="26">
        <f t="shared" si="7"/>
        <v>2.6353238813050123E-4</v>
      </c>
      <c r="X13" s="109">
        <v>5</v>
      </c>
      <c r="Y13" s="25">
        <f>_xlfn.RANK.EQ(X13,$X$6:$X$37)</f>
        <v>18</v>
      </c>
      <c r="Z13" s="26">
        <f>X13/$X$38</f>
        <v>2.983293556085919E-4</v>
      </c>
      <c r="AA13" s="109">
        <v>5.12</v>
      </c>
      <c r="AB13" s="25">
        <f>_xlfn.RANK.EQ(AA13,$AA$6:$AA$37)</f>
        <v>18</v>
      </c>
      <c r="AC13" s="26">
        <f>AA13/$AA$38</f>
        <v>3.1356198452890069E-4</v>
      </c>
    </row>
    <row r="14" spans="1:29" s="5" customFormat="1" ht="13.5" customHeight="1" x14ac:dyDescent="0.25">
      <c r="A14" s="9" t="s">
        <v>19</v>
      </c>
      <c r="B14" s="24" t="s">
        <v>57</v>
      </c>
      <c r="C14" s="23" t="s">
        <v>57</v>
      </c>
      <c r="D14" s="24" t="s">
        <v>57</v>
      </c>
      <c r="E14" s="23" t="s">
        <v>57</v>
      </c>
      <c r="F14" s="24" t="s">
        <v>57</v>
      </c>
      <c r="G14" s="25" t="s">
        <v>57</v>
      </c>
      <c r="H14" s="23" t="s">
        <v>57</v>
      </c>
      <c r="I14" s="24" t="s">
        <v>57</v>
      </c>
      <c r="J14" s="25" t="s">
        <v>57</v>
      </c>
      <c r="K14" s="23" t="s">
        <v>57</v>
      </c>
      <c r="L14" s="24" t="s">
        <v>57</v>
      </c>
      <c r="M14" s="25" t="s">
        <v>57</v>
      </c>
      <c r="N14" s="23" t="s">
        <v>57</v>
      </c>
      <c r="O14" s="24" t="s">
        <v>57</v>
      </c>
      <c r="P14" s="25" t="s">
        <v>57</v>
      </c>
      <c r="Q14" s="25" t="s">
        <v>57</v>
      </c>
      <c r="R14" s="24" t="s">
        <v>57</v>
      </c>
      <c r="S14" s="25" t="s">
        <v>57</v>
      </c>
      <c r="T14" s="23" t="s">
        <v>57</v>
      </c>
      <c r="U14" s="24" t="s">
        <v>57</v>
      </c>
      <c r="V14" s="25"/>
      <c r="W14" s="26"/>
      <c r="X14" s="24" t="s">
        <v>57</v>
      </c>
      <c r="Y14" s="25"/>
      <c r="Z14" s="26"/>
      <c r="AA14" s="24"/>
      <c r="AB14" s="25"/>
      <c r="AC14" s="26"/>
    </row>
    <row r="15" spans="1:29" s="5" customFormat="1" ht="13.5" customHeight="1" x14ac:dyDescent="0.25">
      <c r="A15" s="8" t="s">
        <v>20</v>
      </c>
      <c r="B15" s="16" t="s">
        <v>57</v>
      </c>
      <c r="C15" s="17" t="s">
        <v>57</v>
      </c>
      <c r="D15" s="16" t="s">
        <v>57</v>
      </c>
      <c r="E15" s="17" t="s">
        <v>57</v>
      </c>
      <c r="F15" s="16" t="s">
        <v>57</v>
      </c>
      <c r="G15" s="18" t="s">
        <v>57</v>
      </c>
      <c r="H15" s="17" t="s">
        <v>57</v>
      </c>
      <c r="I15" s="16" t="s">
        <v>57</v>
      </c>
      <c r="J15" s="18" t="s">
        <v>57</v>
      </c>
      <c r="K15" s="17" t="s">
        <v>57</v>
      </c>
      <c r="L15" s="16" t="s">
        <v>57</v>
      </c>
      <c r="M15" s="18" t="s">
        <v>57</v>
      </c>
      <c r="N15" s="17" t="s">
        <v>57</v>
      </c>
      <c r="O15" s="24" t="s">
        <v>57</v>
      </c>
      <c r="P15" s="25" t="s">
        <v>57</v>
      </c>
      <c r="Q15" s="25" t="s">
        <v>57</v>
      </c>
      <c r="R15" s="24" t="s">
        <v>57</v>
      </c>
      <c r="S15" s="25" t="s">
        <v>57</v>
      </c>
      <c r="T15" s="23" t="s">
        <v>57</v>
      </c>
      <c r="U15" s="24" t="s">
        <v>57</v>
      </c>
      <c r="V15" s="25"/>
      <c r="W15" s="26"/>
      <c r="X15" s="24" t="s">
        <v>57</v>
      </c>
      <c r="Y15" s="25"/>
      <c r="Z15" s="26"/>
      <c r="AA15" s="24"/>
      <c r="AB15" s="25"/>
      <c r="AC15" s="26"/>
    </row>
    <row r="16" spans="1:29" s="5" customFormat="1" ht="13.5" customHeight="1" x14ac:dyDescent="0.25">
      <c r="A16" s="8" t="s">
        <v>21</v>
      </c>
      <c r="B16" s="16" t="s">
        <v>57</v>
      </c>
      <c r="C16" s="17" t="s">
        <v>57</v>
      </c>
      <c r="D16" s="16" t="s">
        <v>57</v>
      </c>
      <c r="E16" s="17" t="s">
        <v>57</v>
      </c>
      <c r="F16" s="16" t="s">
        <v>57</v>
      </c>
      <c r="G16" s="18" t="s">
        <v>57</v>
      </c>
      <c r="H16" s="17" t="s">
        <v>57</v>
      </c>
      <c r="I16" s="16" t="s">
        <v>57</v>
      </c>
      <c r="J16" s="18" t="s">
        <v>57</v>
      </c>
      <c r="K16" s="17" t="s">
        <v>57</v>
      </c>
      <c r="L16" s="16" t="s">
        <v>57</v>
      </c>
      <c r="M16" s="18" t="s">
        <v>57</v>
      </c>
      <c r="N16" s="17" t="s">
        <v>57</v>
      </c>
      <c r="O16" s="24" t="s">
        <v>57</v>
      </c>
      <c r="P16" s="25" t="s">
        <v>57</v>
      </c>
      <c r="Q16" s="25" t="s">
        <v>57</v>
      </c>
      <c r="R16" s="24" t="s">
        <v>57</v>
      </c>
      <c r="S16" s="25" t="s">
        <v>57</v>
      </c>
      <c r="T16" s="23" t="s">
        <v>57</v>
      </c>
      <c r="U16" s="24" t="s">
        <v>57</v>
      </c>
      <c r="V16" s="25"/>
      <c r="W16" s="26"/>
      <c r="X16" s="24" t="s">
        <v>57</v>
      </c>
      <c r="Y16" s="25"/>
      <c r="Z16" s="26"/>
      <c r="AA16" s="24"/>
      <c r="AB16" s="25"/>
      <c r="AC16" s="26"/>
    </row>
    <row r="17" spans="1:29" s="5" customFormat="1" ht="13.5" customHeight="1" x14ac:dyDescent="0.25">
      <c r="A17" s="8" t="s">
        <v>22</v>
      </c>
      <c r="B17" s="16">
        <v>1289</v>
      </c>
      <c r="C17" s="17">
        <v>12</v>
      </c>
      <c r="D17" s="16">
        <v>1265</v>
      </c>
      <c r="E17" s="17">
        <v>6</v>
      </c>
      <c r="F17" s="16">
        <v>1228</v>
      </c>
      <c r="G17" s="18">
        <v>6</v>
      </c>
      <c r="H17" s="39">
        <v>5.8900000000000001E-2</v>
      </c>
      <c r="I17" s="20">
        <v>1134</v>
      </c>
      <c r="J17" s="18">
        <f t="shared" si="0"/>
        <v>6</v>
      </c>
      <c r="K17" s="19">
        <f t="shared" si="1"/>
        <v>9.3748449926423175E-3</v>
      </c>
      <c r="L17" s="33">
        <v>916</v>
      </c>
      <c r="M17" s="18">
        <f t="shared" si="2"/>
        <v>8</v>
      </c>
      <c r="N17" s="19">
        <f t="shared" si="3"/>
        <v>4.4379844961240311E-2</v>
      </c>
      <c r="O17" s="109">
        <v>901</v>
      </c>
      <c r="P17" s="106">
        <v>8</v>
      </c>
      <c r="Q17" s="117">
        <v>5.2153276221347536E-2</v>
      </c>
      <c r="R17" s="109">
        <v>888</v>
      </c>
      <c r="S17" s="25">
        <f t="shared" si="4"/>
        <v>8</v>
      </c>
      <c r="T17" s="23">
        <f t="shared" si="5"/>
        <v>4.6158644349724505E-2</v>
      </c>
      <c r="U17" s="109">
        <v>912</v>
      </c>
      <c r="V17" s="25">
        <f t="shared" si="6"/>
        <v>8</v>
      </c>
      <c r="W17" s="26">
        <f t="shared" si="7"/>
        <v>4.8068307595003426E-2</v>
      </c>
      <c r="X17" s="109">
        <v>916</v>
      </c>
      <c r="Y17" s="25">
        <f>_xlfn.RANK.EQ(X17,$X$6:$X$37)</f>
        <v>9</v>
      </c>
      <c r="Z17" s="26">
        <f>X17/$X$38</f>
        <v>5.4653937947494034E-2</v>
      </c>
      <c r="AA17" s="109">
        <v>844.18</v>
      </c>
      <c r="AB17" s="25">
        <f>_xlfn.RANK.EQ(AA17,$AA$6:$AA$37)</f>
        <v>8</v>
      </c>
      <c r="AC17" s="26">
        <f>AA17/$AA$38</f>
        <v>5.1699757050704565E-2</v>
      </c>
    </row>
    <row r="18" spans="1:29" s="5" customFormat="1" ht="13.5" customHeight="1" x14ac:dyDescent="0.25">
      <c r="A18" s="8" t="s">
        <v>23</v>
      </c>
      <c r="B18" s="16">
        <v>926</v>
      </c>
      <c r="C18" s="17">
        <v>16</v>
      </c>
      <c r="D18" s="16">
        <v>937</v>
      </c>
      <c r="E18" s="17">
        <v>8</v>
      </c>
      <c r="F18" s="16">
        <v>971</v>
      </c>
      <c r="G18" s="18">
        <v>8</v>
      </c>
      <c r="H18" s="39">
        <v>4.6600000000000003E-2</v>
      </c>
      <c r="I18" s="34">
        <v>1</v>
      </c>
      <c r="J18" s="18">
        <f t="shared" si="0"/>
        <v>18</v>
      </c>
      <c r="K18" s="19">
        <f t="shared" si="1"/>
        <v>8.2670590764041594E-6</v>
      </c>
      <c r="L18" s="21">
        <v>1024</v>
      </c>
      <c r="M18" s="18">
        <f t="shared" si="2"/>
        <v>6</v>
      </c>
      <c r="N18" s="19">
        <f t="shared" si="3"/>
        <v>4.9612403100775193E-2</v>
      </c>
      <c r="O18" s="109">
        <v>1052</v>
      </c>
      <c r="P18" s="106">
        <v>6</v>
      </c>
      <c r="Q18" s="117">
        <v>6.089372539939801E-2</v>
      </c>
      <c r="R18" s="109">
        <v>1094</v>
      </c>
      <c r="S18" s="25">
        <f t="shared" si="4"/>
        <v>7</v>
      </c>
      <c r="T18" s="23">
        <f t="shared" si="5"/>
        <v>5.686661815157501E-2</v>
      </c>
      <c r="U18" s="109">
        <v>1117</v>
      </c>
      <c r="V18" s="25">
        <f t="shared" si="6"/>
        <v>7</v>
      </c>
      <c r="W18" s="26">
        <f t="shared" si="7"/>
        <v>5.8873135508353977E-2</v>
      </c>
      <c r="X18" s="109">
        <v>1077</v>
      </c>
      <c r="Y18" s="25">
        <f>_xlfn.RANK.EQ(X18,$X$6:$X$37)</f>
        <v>7</v>
      </c>
      <c r="Z18" s="26">
        <f>X18/$X$38</f>
        <v>6.4260143198090688E-2</v>
      </c>
      <c r="AA18" s="109">
        <v>1107.82</v>
      </c>
      <c r="AB18" s="25">
        <f>_xlfn.RANK.EQ(AA18,$AA$6:$AA$37)</f>
        <v>6</v>
      </c>
      <c r="AC18" s="26">
        <f>AA18/$AA$38</f>
        <v>6.7845749550938819E-2</v>
      </c>
    </row>
    <row r="19" spans="1:29" s="5" customFormat="1" ht="13.5" customHeight="1" x14ac:dyDescent="0.25">
      <c r="A19" s="64" t="s">
        <v>24</v>
      </c>
      <c r="B19" s="65">
        <v>7</v>
      </c>
      <c r="C19" s="66">
        <v>36</v>
      </c>
      <c r="D19" s="65">
        <v>2</v>
      </c>
      <c r="E19" s="66">
        <v>19</v>
      </c>
      <c r="F19" s="65">
        <v>1</v>
      </c>
      <c r="G19" s="67">
        <v>19</v>
      </c>
      <c r="H19" s="72"/>
      <c r="I19" s="79" t="s">
        <v>57</v>
      </c>
      <c r="J19" s="80" t="s">
        <v>57</v>
      </c>
      <c r="K19" s="81" t="s">
        <v>57</v>
      </c>
      <c r="L19" s="77">
        <v>1</v>
      </c>
      <c r="M19" s="67">
        <f t="shared" si="2"/>
        <v>19</v>
      </c>
      <c r="N19" s="78">
        <f t="shared" si="3"/>
        <v>4.8449612403100775E-5</v>
      </c>
      <c r="O19" s="114">
        <v>1</v>
      </c>
      <c r="P19" s="115">
        <v>19</v>
      </c>
      <c r="Q19" s="118">
        <v>5.7883769391062743E-5</v>
      </c>
      <c r="R19" s="114">
        <v>1</v>
      </c>
      <c r="S19" s="127">
        <f t="shared" si="4"/>
        <v>19</v>
      </c>
      <c r="T19" s="128">
        <f t="shared" si="5"/>
        <v>5.1980455348788854E-5</v>
      </c>
      <c r="U19" s="114" t="s">
        <v>57</v>
      </c>
      <c r="V19" s="127" t="s">
        <v>57</v>
      </c>
      <c r="W19" s="142" t="s">
        <v>57</v>
      </c>
      <c r="X19" s="114" t="s">
        <v>57</v>
      </c>
      <c r="Y19" s="127" t="s">
        <v>57</v>
      </c>
      <c r="Z19" s="142" t="s">
        <v>57</v>
      </c>
      <c r="AA19" s="114"/>
      <c r="AB19" s="127" t="s">
        <v>57</v>
      </c>
      <c r="AC19" s="142" t="s">
        <v>57</v>
      </c>
    </row>
    <row r="20" spans="1:29" s="5" customFormat="1" ht="13.5" customHeight="1" x14ac:dyDescent="0.25">
      <c r="A20" s="9" t="s">
        <v>25</v>
      </c>
      <c r="B20" s="24">
        <v>2517</v>
      </c>
      <c r="C20" s="23">
        <v>6</v>
      </c>
      <c r="D20" s="24">
        <v>2425</v>
      </c>
      <c r="E20" s="23">
        <v>3</v>
      </c>
      <c r="F20" s="24">
        <v>2504</v>
      </c>
      <c r="G20" s="25">
        <v>3</v>
      </c>
      <c r="H20" s="40">
        <v>0.1201</v>
      </c>
      <c r="I20" s="24">
        <v>2519</v>
      </c>
      <c r="J20" s="25">
        <f t="shared" si="0"/>
        <v>4</v>
      </c>
      <c r="K20" s="26">
        <f t="shared" si="1"/>
        <v>2.082472181346208E-2</v>
      </c>
      <c r="L20" s="28">
        <v>2555</v>
      </c>
      <c r="M20" s="25">
        <f t="shared" si="2"/>
        <v>3</v>
      </c>
      <c r="N20" s="26">
        <f t="shared" si="3"/>
        <v>0.12378875968992248</v>
      </c>
      <c r="O20" s="109">
        <v>2561</v>
      </c>
      <c r="P20" s="106">
        <v>2</v>
      </c>
      <c r="Q20" s="117">
        <v>0.14824033341051168</v>
      </c>
      <c r="R20" s="109">
        <v>2483</v>
      </c>
      <c r="S20" s="25">
        <f t="shared" si="4"/>
        <v>3</v>
      </c>
      <c r="T20" s="23">
        <f t="shared" si="5"/>
        <v>0.12906747063104274</v>
      </c>
      <c r="U20" s="109">
        <v>2491</v>
      </c>
      <c r="V20" s="25">
        <f t="shared" si="6"/>
        <v>3</v>
      </c>
      <c r="W20" s="26">
        <f t="shared" si="7"/>
        <v>0.13129183576661571</v>
      </c>
      <c r="X20" s="109">
        <v>2464</v>
      </c>
      <c r="Y20" s="25">
        <f>_xlfn.RANK.EQ(X20,$X$6:$X$37)</f>
        <v>1</v>
      </c>
      <c r="Z20" s="26">
        <f>X20/$X$38</f>
        <v>0.14701670644391407</v>
      </c>
      <c r="AA20" s="109">
        <v>2463.77</v>
      </c>
      <c r="AB20" s="25">
        <f>_xlfn.RANK.EQ(AA20,$AA$6:$AA$37)</f>
        <v>2</v>
      </c>
      <c r="AC20" s="26">
        <f>AA20/$AA$38</f>
        <v>0.15088761926225971</v>
      </c>
    </row>
    <row r="21" spans="1:29" s="5" customFormat="1" ht="13.5" customHeight="1" x14ac:dyDescent="0.25">
      <c r="A21" s="8" t="s">
        <v>26</v>
      </c>
      <c r="B21" s="16">
        <v>119</v>
      </c>
      <c r="C21" s="17">
        <v>26</v>
      </c>
      <c r="D21" s="16">
        <v>124</v>
      </c>
      <c r="E21" s="17">
        <v>13</v>
      </c>
      <c r="F21" s="16">
        <v>123</v>
      </c>
      <c r="G21" s="18">
        <v>15</v>
      </c>
      <c r="H21" s="39">
        <v>5.8999999999999999E-3</v>
      </c>
      <c r="I21" s="34">
        <v>124</v>
      </c>
      <c r="J21" s="18">
        <f t="shared" si="0"/>
        <v>14</v>
      </c>
      <c r="K21" s="19">
        <f t="shared" si="1"/>
        <v>1.0251153254741158E-3</v>
      </c>
      <c r="L21" s="33">
        <v>123</v>
      </c>
      <c r="M21" s="18">
        <f t="shared" si="2"/>
        <v>15</v>
      </c>
      <c r="N21" s="19">
        <f t="shared" si="3"/>
        <v>5.9593023255813957E-3</v>
      </c>
      <c r="O21" s="109">
        <v>120</v>
      </c>
      <c r="P21" s="106">
        <v>14</v>
      </c>
      <c r="Q21" s="117">
        <v>6.9460523269275296E-3</v>
      </c>
      <c r="R21" s="109">
        <v>126</v>
      </c>
      <c r="S21" s="25">
        <f t="shared" si="4"/>
        <v>14</v>
      </c>
      <c r="T21" s="23">
        <f t="shared" si="5"/>
        <v>6.5495373739473959E-3</v>
      </c>
      <c r="U21" s="109">
        <v>124</v>
      </c>
      <c r="V21" s="25">
        <f t="shared" si="6"/>
        <v>14</v>
      </c>
      <c r="W21" s="26">
        <f t="shared" si="7"/>
        <v>6.5356032256364306E-3</v>
      </c>
      <c r="X21" s="109">
        <v>117</v>
      </c>
      <c r="Y21" s="25">
        <f>_xlfn.RANK.EQ(X21,$X$6:$X$37)</f>
        <v>14</v>
      </c>
      <c r="Z21" s="26">
        <f>X21/$X$38</f>
        <v>6.9809069212410499E-3</v>
      </c>
      <c r="AA21" s="109">
        <v>113.57</v>
      </c>
      <c r="AB21" s="25">
        <f>_xlfn.RANK.EQ(AA21,$AA$6:$AA$37)</f>
        <v>14</v>
      </c>
      <c r="AC21" s="26">
        <f>AA21/$AA$38</f>
        <v>6.955319254481885E-3</v>
      </c>
    </row>
    <row r="22" spans="1:29" s="5" customFormat="1" ht="13.5" customHeight="1" x14ac:dyDescent="0.25">
      <c r="A22" s="8" t="s">
        <v>27</v>
      </c>
      <c r="B22" s="16" t="s">
        <v>57</v>
      </c>
      <c r="C22" s="17" t="s">
        <v>57</v>
      </c>
      <c r="D22" s="16" t="s">
        <v>57</v>
      </c>
      <c r="E22" s="17" t="s">
        <v>57</v>
      </c>
      <c r="F22" s="16" t="s">
        <v>57</v>
      </c>
      <c r="G22" s="18" t="s">
        <v>57</v>
      </c>
      <c r="H22" s="17" t="s">
        <v>57</v>
      </c>
      <c r="I22" s="16" t="s">
        <v>57</v>
      </c>
      <c r="J22" s="18" t="s">
        <v>57</v>
      </c>
      <c r="K22" s="17" t="s">
        <v>57</v>
      </c>
      <c r="L22" s="16" t="s">
        <v>57</v>
      </c>
      <c r="M22" s="18" t="s">
        <v>57</v>
      </c>
      <c r="N22" s="17" t="s">
        <v>57</v>
      </c>
      <c r="O22" s="24" t="s">
        <v>57</v>
      </c>
      <c r="P22" s="25" t="s">
        <v>57</v>
      </c>
      <c r="Q22" s="25" t="s">
        <v>57</v>
      </c>
      <c r="R22" s="24" t="s">
        <v>57</v>
      </c>
      <c r="S22" s="25" t="s">
        <v>57</v>
      </c>
      <c r="T22" s="23" t="s">
        <v>57</v>
      </c>
      <c r="U22" s="24" t="s">
        <v>57</v>
      </c>
      <c r="V22" s="25"/>
      <c r="W22" s="26"/>
      <c r="X22" s="24" t="s">
        <v>57</v>
      </c>
      <c r="Y22" s="25"/>
      <c r="Z22" s="26"/>
      <c r="AA22" s="24"/>
      <c r="AB22" s="25"/>
      <c r="AC22" s="26"/>
    </row>
    <row r="23" spans="1:29" s="5" customFormat="1" ht="13.5" customHeight="1" x14ac:dyDescent="0.25">
      <c r="A23" s="8" t="s">
        <v>28</v>
      </c>
      <c r="B23" s="16" t="s">
        <v>57</v>
      </c>
      <c r="C23" s="17" t="s">
        <v>57</v>
      </c>
      <c r="D23" s="16" t="s">
        <v>57</v>
      </c>
      <c r="E23" s="17" t="s">
        <v>57</v>
      </c>
      <c r="F23" s="16" t="s">
        <v>57</v>
      </c>
      <c r="G23" s="18" t="s">
        <v>57</v>
      </c>
      <c r="H23" s="17" t="s">
        <v>57</v>
      </c>
      <c r="I23" s="16" t="s">
        <v>57</v>
      </c>
      <c r="J23" s="18" t="s">
        <v>57</v>
      </c>
      <c r="K23" s="17" t="s">
        <v>57</v>
      </c>
      <c r="L23" s="16" t="s">
        <v>57</v>
      </c>
      <c r="M23" s="18" t="s">
        <v>57</v>
      </c>
      <c r="N23" s="17" t="s">
        <v>57</v>
      </c>
      <c r="O23" s="24" t="s">
        <v>57</v>
      </c>
      <c r="P23" s="25" t="s">
        <v>57</v>
      </c>
      <c r="Q23" s="25" t="s">
        <v>57</v>
      </c>
      <c r="R23" s="24" t="s">
        <v>57</v>
      </c>
      <c r="S23" s="25" t="s">
        <v>57</v>
      </c>
      <c r="T23" s="23" t="s">
        <v>57</v>
      </c>
      <c r="U23" s="24" t="s">
        <v>57</v>
      </c>
      <c r="V23" s="25"/>
      <c r="W23" s="26"/>
      <c r="X23" s="24" t="s">
        <v>57</v>
      </c>
      <c r="Y23" s="25"/>
      <c r="Z23" s="26"/>
      <c r="AA23" s="24"/>
      <c r="AB23" s="25"/>
      <c r="AC23" s="26"/>
    </row>
    <row r="24" spans="1:29" s="5" customFormat="1" ht="13.5" customHeight="1" x14ac:dyDescent="0.25">
      <c r="A24" s="8" t="s">
        <v>29</v>
      </c>
      <c r="B24" s="16" t="s">
        <v>57</v>
      </c>
      <c r="C24" s="17" t="s">
        <v>57</v>
      </c>
      <c r="D24" s="16" t="s">
        <v>57</v>
      </c>
      <c r="E24" s="17" t="s">
        <v>57</v>
      </c>
      <c r="F24" s="16" t="s">
        <v>57</v>
      </c>
      <c r="G24" s="18" t="s">
        <v>57</v>
      </c>
      <c r="H24" s="17" t="s">
        <v>57</v>
      </c>
      <c r="I24" s="16" t="s">
        <v>57</v>
      </c>
      <c r="J24" s="18" t="s">
        <v>57</v>
      </c>
      <c r="K24" s="17" t="s">
        <v>57</v>
      </c>
      <c r="L24" s="16" t="s">
        <v>57</v>
      </c>
      <c r="M24" s="18" t="s">
        <v>57</v>
      </c>
      <c r="N24" s="17" t="s">
        <v>57</v>
      </c>
      <c r="O24" s="24" t="s">
        <v>57</v>
      </c>
      <c r="P24" s="25" t="s">
        <v>57</v>
      </c>
      <c r="Q24" s="25" t="s">
        <v>57</v>
      </c>
      <c r="R24" s="24" t="s">
        <v>57</v>
      </c>
      <c r="S24" s="25" t="s">
        <v>57</v>
      </c>
      <c r="T24" s="23" t="s">
        <v>57</v>
      </c>
      <c r="U24" s="24" t="s">
        <v>57</v>
      </c>
      <c r="V24" s="25"/>
      <c r="W24" s="26"/>
      <c r="X24" s="24" t="s">
        <v>57</v>
      </c>
      <c r="Y24" s="25"/>
      <c r="Z24" s="26"/>
      <c r="AA24" s="24"/>
      <c r="AB24" s="25"/>
      <c r="AC24" s="26"/>
    </row>
    <row r="25" spans="1:29" s="5" customFormat="1" ht="13.5" customHeight="1" x14ac:dyDescent="0.25">
      <c r="A25" s="8" t="s">
        <v>30</v>
      </c>
      <c r="B25" s="16">
        <v>430</v>
      </c>
      <c r="C25" s="17">
        <v>22</v>
      </c>
      <c r="D25" s="16">
        <v>422</v>
      </c>
      <c r="E25" s="17">
        <v>11</v>
      </c>
      <c r="F25" s="16">
        <v>431</v>
      </c>
      <c r="G25" s="18">
        <v>11</v>
      </c>
      <c r="H25" s="39">
        <v>2.07E-2</v>
      </c>
      <c r="I25" s="29">
        <v>225</v>
      </c>
      <c r="J25" s="18">
        <f t="shared" si="0"/>
        <v>11</v>
      </c>
      <c r="K25" s="19">
        <f t="shared" si="1"/>
        <v>1.8600882921909359E-3</v>
      </c>
      <c r="L25" s="33">
        <v>448</v>
      </c>
      <c r="M25" s="18">
        <f t="shared" si="2"/>
        <v>11</v>
      </c>
      <c r="N25" s="19">
        <f t="shared" si="3"/>
        <v>2.1705426356589147E-2</v>
      </c>
      <c r="O25" s="109">
        <v>446</v>
      </c>
      <c r="P25" s="106">
        <v>11</v>
      </c>
      <c r="Q25" s="117">
        <v>2.5816161148413983E-2</v>
      </c>
      <c r="R25" s="109">
        <v>470</v>
      </c>
      <c r="S25" s="25">
        <f t="shared" si="4"/>
        <v>11</v>
      </c>
      <c r="T25" s="23">
        <f t="shared" si="5"/>
        <v>2.4430814013930761E-2</v>
      </c>
      <c r="U25" s="109">
        <v>474</v>
      </c>
      <c r="V25" s="25">
        <f t="shared" si="6"/>
        <v>11</v>
      </c>
      <c r="W25" s="26">
        <f t="shared" si="7"/>
        <v>2.4982870394771518E-2</v>
      </c>
      <c r="X25" s="109">
        <v>483</v>
      </c>
      <c r="Y25" s="25">
        <f>_xlfn.RANK.EQ(X25,$X$6:$X$37)</f>
        <v>11</v>
      </c>
      <c r="Z25" s="26">
        <f>X25/$X$38</f>
        <v>2.8818615751789976E-2</v>
      </c>
      <c r="AA25" s="109">
        <v>496.95</v>
      </c>
      <c r="AB25" s="25">
        <f>_xlfn.RANK.EQ(AA25,$AA$6:$AA$37)</f>
        <v>10</v>
      </c>
      <c r="AC25" s="26">
        <f>AA25/$AA$38</f>
        <v>3.043449769758539E-2</v>
      </c>
    </row>
    <row r="26" spans="1:29" s="5" customFormat="1" ht="13.5" customHeight="1" x14ac:dyDescent="0.25">
      <c r="A26" s="8" t="s">
        <v>31</v>
      </c>
      <c r="B26" s="16">
        <v>2301</v>
      </c>
      <c r="C26" s="17">
        <v>8</v>
      </c>
      <c r="D26" s="16">
        <v>2281</v>
      </c>
      <c r="E26" s="17">
        <v>4</v>
      </c>
      <c r="F26" s="16">
        <v>2296</v>
      </c>
      <c r="G26" s="18">
        <v>4</v>
      </c>
      <c r="H26" s="39">
        <v>0.1101</v>
      </c>
      <c r="I26" s="29">
        <v>2230</v>
      </c>
      <c r="J26" s="18">
        <f t="shared" si="0"/>
        <v>5</v>
      </c>
      <c r="K26" s="19">
        <f t="shared" si="1"/>
        <v>1.8435541740381277E-2</v>
      </c>
      <c r="L26" s="21">
        <v>2261</v>
      </c>
      <c r="M26" s="18">
        <f t="shared" si="2"/>
        <v>4</v>
      </c>
      <c r="N26" s="19">
        <f t="shared" si="3"/>
        <v>0.10954457364341086</v>
      </c>
      <c r="O26" s="109">
        <v>2264</v>
      </c>
      <c r="P26" s="106">
        <v>3</v>
      </c>
      <c r="Q26" s="117">
        <v>0.13104885390136606</v>
      </c>
      <c r="R26" s="109">
        <v>2374</v>
      </c>
      <c r="S26" s="25">
        <f t="shared" si="4"/>
        <v>4</v>
      </c>
      <c r="T26" s="23">
        <f t="shared" si="5"/>
        <v>0.12340160099802475</v>
      </c>
      <c r="U26" s="109">
        <v>2419</v>
      </c>
      <c r="V26" s="25">
        <f t="shared" si="6"/>
        <v>4</v>
      </c>
      <c r="W26" s="26">
        <f t="shared" si="7"/>
        <v>0.12749696937753649</v>
      </c>
      <c r="X26" s="109">
        <v>2439</v>
      </c>
      <c r="Y26" s="25">
        <f>_xlfn.RANK.EQ(X26,$X$6:$X$37)</f>
        <v>2</v>
      </c>
      <c r="Z26" s="26">
        <f>X26/$X$38</f>
        <v>0.14552505966587112</v>
      </c>
      <c r="AA26" s="109">
        <v>2422.44</v>
      </c>
      <c r="AB26" s="25">
        <f>_xlfn.RANK.EQ(AA26,$AA$6:$AA$37)</f>
        <v>3</v>
      </c>
      <c r="AC26" s="26">
        <f>AA26/$AA$38</f>
        <v>0.14835646363324029</v>
      </c>
    </row>
    <row r="27" spans="1:29" s="5" customFormat="1" ht="13.5" customHeight="1" x14ac:dyDescent="0.25">
      <c r="A27" s="8" t="s">
        <v>32</v>
      </c>
      <c r="B27" s="16">
        <v>38</v>
      </c>
      <c r="C27" s="17">
        <v>32</v>
      </c>
      <c r="D27" s="16">
        <v>38</v>
      </c>
      <c r="E27" s="17">
        <v>17</v>
      </c>
      <c r="F27" s="16">
        <v>42</v>
      </c>
      <c r="G27" s="18">
        <v>17</v>
      </c>
      <c r="H27" s="39">
        <v>2E-3</v>
      </c>
      <c r="I27" s="29">
        <v>43</v>
      </c>
      <c r="J27" s="18">
        <f t="shared" si="0"/>
        <v>16</v>
      </c>
      <c r="K27" s="19">
        <f t="shared" si="1"/>
        <v>3.5548354028537885E-4</v>
      </c>
      <c r="L27" s="33">
        <v>50</v>
      </c>
      <c r="M27" s="18">
        <f t="shared" si="2"/>
        <v>17</v>
      </c>
      <c r="N27" s="19">
        <f t="shared" si="3"/>
        <v>2.4224806201550387E-3</v>
      </c>
      <c r="O27" s="109">
        <v>50</v>
      </c>
      <c r="P27" s="106">
        <v>17</v>
      </c>
      <c r="Q27" s="117">
        <v>2.8941884695531375E-3</v>
      </c>
      <c r="R27" s="109">
        <v>75</v>
      </c>
      <c r="S27" s="25">
        <f t="shared" si="4"/>
        <v>17</v>
      </c>
      <c r="T27" s="23">
        <f t="shared" si="5"/>
        <v>3.8985341511591641E-3</v>
      </c>
      <c r="U27" s="109">
        <v>79</v>
      </c>
      <c r="V27" s="25">
        <f t="shared" si="6"/>
        <v>16</v>
      </c>
      <c r="W27" s="26">
        <f t="shared" si="7"/>
        <v>4.1638117324619191E-3</v>
      </c>
      <c r="X27" s="109">
        <v>72</v>
      </c>
      <c r="Y27" s="25">
        <f>_xlfn.RANK.EQ(X27,$X$6:$X$37)</f>
        <v>17</v>
      </c>
      <c r="Z27" s="26">
        <f>X27/$X$38</f>
        <v>4.2959427207637235E-3</v>
      </c>
      <c r="AA27" s="109">
        <v>70.400000000000006</v>
      </c>
      <c r="AB27" s="25">
        <f>_xlfn.RANK.EQ(AA27,$AA$6:$AA$37)</f>
        <v>17</v>
      </c>
      <c r="AC27" s="26">
        <f>AA27/$AA$38</f>
        <v>4.3114772872723849E-3</v>
      </c>
    </row>
    <row r="28" spans="1:29" s="5" customFormat="1" ht="13.5" customHeight="1" x14ac:dyDescent="0.25">
      <c r="A28" s="8" t="s">
        <v>33</v>
      </c>
      <c r="B28" s="16">
        <v>103</v>
      </c>
      <c r="C28" s="17">
        <v>30</v>
      </c>
      <c r="D28" s="16">
        <v>123</v>
      </c>
      <c r="E28" s="17">
        <v>14</v>
      </c>
      <c r="F28" s="16">
        <v>144</v>
      </c>
      <c r="G28" s="18">
        <v>13</v>
      </c>
      <c r="H28" s="39">
        <v>6.8999999999999999E-3</v>
      </c>
      <c r="I28" s="29">
        <v>141</v>
      </c>
      <c r="J28" s="18">
        <f t="shared" si="0"/>
        <v>12</v>
      </c>
      <c r="K28" s="19">
        <f t="shared" si="1"/>
        <v>1.1656553297729865E-3</v>
      </c>
      <c r="L28" s="33">
        <v>139</v>
      </c>
      <c r="M28" s="18">
        <f t="shared" si="2"/>
        <v>13</v>
      </c>
      <c r="N28" s="19">
        <f t="shared" si="3"/>
        <v>6.7344961240310081E-3</v>
      </c>
      <c r="O28" s="109">
        <v>150</v>
      </c>
      <c r="P28" s="106">
        <v>13</v>
      </c>
      <c r="Q28" s="117">
        <v>8.6825654086594116E-3</v>
      </c>
      <c r="R28" s="109">
        <v>148</v>
      </c>
      <c r="S28" s="25">
        <f t="shared" si="4"/>
        <v>13</v>
      </c>
      <c r="T28" s="23">
        <f t="shared" si="5"/>
        <v>7.6931073916207508E-3</v>
      </c>
      <c r="U28" s="109">
        <v>147</v>
      </c>
      <c r="V28" s="25">
        <f t="shared" si="6"/>
        <v>13</v>
      </c>
      <c r="W28" s="26">
        <f t="shared" si="7"/>
        <v>7.7478522110367362E-3</v>
      </c>
      <c r="X28" s="109">
        <v>151</v>
      </c>
      <c r="Y28" s="25">
        <f>_xlfn.RANK.EQ(X28,$X$6:$X$37)</f>
        <v>13</v>
      </c>
      <c r="Z28" s="26">
        <f>X28/$X$38</f>
        <v>9.0095465393794753E-3</v>
      </c>
      <c r="AA28" s="109">
        <v>145.9</v>
      </c>
      <c r="AB28" s="25">
        <f>_xlfn.RANK.EQ(AA28,$AA$6:$AA$37)</f>
        <v>13</v>
      </c>
      <c r="AC28" s="26">
        <f>AA28/$AA$38</f>
        <v>8.9352917075716052E-3</v>
      </c>
    </row>
    <row r="29" spans="1:29" s="5" customFormat="1" ht="13.5" customHeight="1" x14ac:dyDescent="0.25">
      <c r="A29" s="8" t="s">
        <v>34</v>
      </c>
      <c r="B29" s="16">
        <v>11</v>
      </c>
      <c r="C29" s="17">
        <v>34</v>
      </c>
      <c r="D29" s="16">
        <v>56</v>
      </c>
      <c r="E29" s="17">
        <v>16</v>
      </c>
      <c r="F29" s="16">
        <v>64</v>
      </c>
      <c r="G29" s="18">
        <v>16</v>
      </c>
      <c r="H29" s="39">
        <v>3.0999999999999999E-3</v>
      </c>
      <c r="I29" s="29">
        <v>67</v>
      </c>
      <c r="J29" s="18">
        <f t="shared" si="0"/>
        <v>15</v>
      </c>
      <c r="K29" s="19">
        <f t="shared" si="1"/>
        <v>5.5389295811907871E-4</v>
      </c>
      <c r="L29" s="33">
        <v>69</v>
      </c>
      <c r="M29" s="18">
        <f t="shared" si="2"/>
        <v>16</v>
      </c>
      <c r="N29" s="19">
        <f t="shared" si="3"/>
        <v>3.3430232558139534E-3</v>
      </c>
      <c r="O29" s="109">
        <v>65</v>
      </c>
      <c r="P29" s="106">
        <v>16</v>
      </c>
      <c r="Q29" s="117">
        <v>3.7624450104190785E-3</v>
      </c>
      <c r="R29" s="109">
        <v>76</v>
      </c>
      <c r="S29" s="25">
        <f t="shared" si="4"/>
        <v>16</v>
      </c>
      <c r="T29" s="23">
        <f t="shared" si="5"/>
        <v>3.9505146065079528E-3</v>
      </c>
      <c r="U29" s="109">
        <v>78</v>
      </c>
      <c r="V29" s="25">
        <f t="shared" si="6"/>
        <v>17</v>
      </c>
      <c r="W29" s="26">
        <f t="shared" si="7"/>
        <v>4.1111052548358194E-3</v>
      </c>
      <c r="X29" s="109">
        <v>103</v>
      </c>
      <c r="Y29" s="25">
        <f>_xlfn.RANK.EQ(X29,$X$6:$X$37)</f>
        <v>15</v>
      </c>
      <c r="Z29" s="26">
        <f>X29/$X$38</f>
        <v>6.1455847255369924E-3</v>
      </c>
      <c r="AA29" s="109">
        <v>112.51</v>
      </c>
      <c r="AB29" s="25">
        <f>_xlfn.RANK.EQ(AA29,$AA$6:$AA$37)</f>
        <v>15</v>
      </c>
      <c r="AC29" s="26">
        <f>AA29/$AA$38</f>
        <v>6.8904021248723871E-3</v>
      </c>
    </row>
    <row r="30" spans="1:29" s="5" customFormat="1" ht="13.5" customHeight="1" x14ac:dyDescent="0.25">
      <c r="A30" s="8" t="s">
        <v>35</v>
      </c>
      <c r="B30" s="16" t="s">
        <v>57</v>
      </c>
      <c r="C30" s="17" t="s">
        <v>57</v>
      </c>
      <c r="D30" s="16" t="s">
        <v>57</v>
      </c>
      <c r="E30" s="17" t="s">
        <v>57</v>
      </c>
      <c r="F30" s="16" t="s">
        <v>57</v>
      </c>
      <c r="G30" s="18" t="s">
        <v>57</v>
      </c>
      <c r="H30" s="17" t="s">
        <v>57</v>
      </c>
      <c r="I30" s="16" t="s">
        <v>57</v>
      </c>
      <c r="J30" s="18" t="s">
        <v>57</v>
      </c>
      <c r="K30" s="17" t="s">
        <v>57</v>
      </c>
      <c r="L30" s="16" t="s">
        <v>57</v>
      </c>
      <c r="M30" s="18" t="s">
        <v>57</v>
      </c>
      <c r="N30" s="17" t="s">
        <v>57</v>
      </c>
      <c r="O30" s="24" t="s">
        <v>57</v>
      </c>
      <c r="P30" s="25" t="s">
        <v>57</v>
      </c>
      <c r="Q30" s="25" t="s">
        <v>57</v>
      </c>
      <c r="R30" s="24" t="s">
        <v>57</v>
      </c>
      <c r="S30" s="25" t="s">
        <v>57</v>
      </c>
      <c r="T30" s="23" t="s">
        <v>57</v>
      </c>
      <c r="U30" s="24" t="s">
        <v>57</v>
      </c>
      <c r="V30" s="25"/>
      <c r="W30" s="26"/>
      <c r="X30" s="24" t="s">
        <v>57</v>
      </c>
      <c r="Y30" s="25"/>
      <c r="Z30" s="26"/>
      <c r="AA30" s="24"/>
      <c r="AB30" s="25"/>
      <c r="AC30" s="26"/>
    </row>
    <row r="31" spans="1:29" s="5" customFormat="1" ht="13.5" customHeight="1" x14ac:dyDescent="0.25">
      <c r="A31" s="8" t="s">
        <v>36</v>
      </c>
      <c r="B31" s="16" t="s">
        <v>57</v>
      </c>
      <c r="C31" s="17" t="s">
        <v>57</v>
      </c>
      <c r="D31" s="16" t="s">
        <v>57</v>
      </c>
      <c r="E31" s="17" t="s">
        <v>57</v>
      </c>
      <c r="F31" s="16" t="s">
        <v>57</v>
      </c>
      <c r="G31" s="18" t="s">
        <v>57</v>
      </c>
      <c r="H31" s="17" t="s">
        <v>57</v>
      </c>
      <c r="I31" s="16" t="s">
        <v>57</v>
      </c>
      <c r="J31" s="18" t="s">
        <v>57</v>
      </c>
      <c r="K31" s="17" t="s">
        <v>57</v>
      </c>
      <c r="L31" s="16" t="s">
        <v>57</v>
      </c>
      <c r="M31" s="18" t="s">
        <v>57</v>
      </c>
      <c r="N31" s="17" t="s">
        <v>57</v>
      </c>
      <c r="O31" s="24" t="s">
        <v>57</v>
      </c>
      <c r="P31" s="25" t="s">
        <v>57</v>
      </c>
      <c r="Q31" s="25" t="s">
        <v>57</v>
      </c>
      <c r="R31" s="24" t="s">
        <v>57</v>
      </c>
      <c r="S31" s="25" t="s">
        <v>57</v>
      </c>
      <c r="T31" s="23" t="s">
        <v>57</v>
      </c>
      <c r="U31" s="24" t="s">
        <v>57</v>
      </c>
      <c r="V31" s="25"/>
      <c r="W31" s="26"/>
      <c r="X31" s="24" t="s">
        <v>57</v>
      </c>
      <c r="Y31" s="25"/>
      <c r="Z31" s="26"/>
      <c r="AA31" s="24"/>
      <c r="AB31" s="25"/>
      <c r="AC31" s="26"/>
    </row>
    <row r="32" spans="1:29" s="5" customFormat="1" ht="13.5" customHeight="1" x14ac:dyDescent="0.25">
      <c r="A32" s="8" t="s">
        <v>37</v>
      </c>
      <c r="B32" s="16">
        <v>1547</v>
      </c>
      <c r="C32" s="17">
        <v>10</v>
      </c>
      <c r="D32" s="16">
        <v>1557</v>
      </c>
      <c r="E32" s="17">
        <v>5</v>
      </c>
      <c r="F32" s="16">
        <v>1417</v>
      </c>
      <c r="G32" s="18">
        <v>5</v>
      </c>
      <c r="H32" s="39">
        <v>6.8000000000000005E-2</v>
      </c>
      <c r="I32" s="29">
        <v>101522</v>
      </c>
      <c r="J32" s="18">
        <f t="shared" si="0"/>
        <v>1</v>
      </c>
      <c r="K32" s="19">
        <f t="shared" si="1"/>
        <v>0.83928837155470315</v>
      </c>
      <c r="L32" s="16">
        <v>1356</v>
      </c>
      <c r="M32" s="18" t="s">
        <v>57</v>
      </c>
      <c r="N32" s="17" t="s">
        <v>57</v>
      </c>
      <c r="O32" s="109">
        <v>1229</v>
      </c>
      <c r="P32" s="106">
        <v>5</v>
      </c>
      <c r="Q32" s="117">
        <v>7.1139152581616114E-2</v>
      </c>
      <c r="R32" s="109">
        <v>1144</v>
      </c>
      <c r="S32" s="25">
        <f t="shared" si="4"/>
        <v>6</v>
      </c>
      <c r="T32" s="23">
        <f t="shared" si="5"/>
        <v>5.9465640919014448E-2</v>
      </c>
      <c r="U32" s="109">
        <v>1136</v>
      </c>
      <c r="V32" s="25">
        <f t="shared" si="6"/>
        <v>6</v>
      </c>
      <c r="W32" s="26">
        <f t="shared" si="7"/>
        <v>5.987455858324988E-2</v>
      </c>
      <c r="X32" s="109">
        <v>1113</v>
      </c>
      <c r="Y32" s="25">
        <f>_xlfn.RANK.EQ(X32,$X$6:$X$37)</f>
        <v>6</v>
      </c>
      <c r="Z32" s="26">
        <f>X32/$X$38</f>
        <v>6.640811455847255E-2</v>
      </c>
      <c r="AA32" s="109">
        <v>1101.81</v>
      </c>
      <c r="AB32" s="25">
        <f>_xlfn.RANK.EQ(AA32,$AA$6:$AA$37)</f>
        <v>7</v>
      </c>
      <c r="AC32" s="26">
        <f>AA32/$AA$38</f>
        <v>6.7477681674567982E-2</v>
      </c>
    </row>
    <row r="33" spans="1:29" s="5" customFormat="1" ht="13.5" customHeight="1" x14ac:dyDescent="0.25">
      <c r="A33" s="8" t="s">
        <v>38</v>
      </c>
      <c r="B33" s="16" t="s">
        <v>57</v>
      </c>
      <c r="C33" s="17" t="s">
        <v>57</v>
      </c>
      <c r="D33" s="16"/>
      <c r="E33" s="17" t="s">
        <v>57</v>
      </c>
      <c r="F33" s="16"/>
      <c r="G33" s="18" t="s">
        <v>57</v>
      </c>
      <c r="H33" s="17" t="s">
        <v>57</v>
      </c>
      <c r="I33" s="16" t="s">
        <v>57</v>
      </c>
      <c r="J33" s="18" t="s">
        <v>57</v>
      </c>
      <c r="K33" s="17" t="s">
        <v>57</v>
      </c>
      <c r="L33" s="16" t="s">
        <v>57</v>
      </c>
      <c r="M33" s="18" t="s">
        <v>57</v>
      </c>
      <c r="N33" s="17" t="s">
        <v>57</v>
      </c>
      <c r="O33" s="24" t="s">
        <v>57</v>
      </c>
      <c r="P33" s="25" t="s">
        <v>57</v>
      </c>
      <c r="Q33" s="25" t="s">
        <v>57</v>
      </c>
      <c r="R33" s="24"/>
      <c r="S33" s="25"/>
      <c r="T33" s="23"/>
      <c r="U33" s="24" t="s">
        <v>57</v>
      </c>
      <c r="V33" s="25"/>
      <c r="W33" s="26"/>
      <c r="X33" s="24" t="s">
        <v>57</v>
      </c>
      <c r="Y33" s="25"/>
      <c r="Z33" s="26"/>
      <c r="AA33" s="24"/>
      <c r="AB33" s="25"/>
      <c r="AC33" s="26"/>
    </row>
    <row r="34" spans="1:29" s="5" customFormat="1" ht="13.5" customHeight="1" x14ac:dyDescent="0.25">
      <c r="A34" s="8" t="s">
        <v>39</v>
      </c>
      <c r="B34" s="16">
        <v>254</v>
      </c>
      <c r="C34" s="17">
        <v>24</v>
      </c>
      <c r="D34" s="16">
        <v>283</v>
      </c>
      <c r="E34" s="17">
        <v>12</v>
      </c>
      <c r="F34" s="16">
        <v>268</v>
      </c>
      <c r="G34" s="18">
        <v>12</v>
      </c>
      <c r="H34" s="39">
        <v>1.29E-2</v>
      </c>
      <c r="I34" s="29">
        <v>241</v>
      </c>
      <c r="J34" s="18">
        <f t="shared" si="0"/>
        <v>10</v>
      </c>
      <c r="K34" s="19">
        <f t="shared" si="1"/>
        <v>1.9923612374134025E-3</v>
      </c>
      <c r="L34" s="33">
        <v>188</v>
      </c>
      <c r="M34" s="18">
        <f t="shared" si="2"/>
        <v>12</v>
      </c>
      <c r="N34" s="19">
        <f t="shared" si="3"/>
        <v>9.1085271317829456E-3</v>
      </c>
      <c r="O34" s="109">
        <v>200</v>
      </c>
      <c r="P34" s="106">
        <v>12</v>
      </c>
      <c r="Q34" s="117">
        <v>1.157675387821255E-2</v>
      </c>
      <c r="R34" s="109">
        <v>213</v>
      </c>
      <c r="S34" s="25">
        <f t="shared" si="4"/>
        <v>12</v>
      </c>
      <c r="T34" s="23">
        <f t="shared" si="5"/>
        <v>1.1071836989292027E-2</v>
      </c>
      <c r="U34" s="109">
        <v>211</v>
      </c>
      <c r="V34" s="25">
        <f t="shared" si="6"/>
        <v>12</v>
      </c>
      <c r="W34" s="26">
        <f t="shared" si="7"/>
        <v>1.1121066779107153E-2</v>
      </c>
      <c r="X34" s="109">
        <v>288</v>
      </c>
      <c r="Y34" s="25">
        <f>_xlfn.RANK.EQ(X34,$X$6:$X$37)</f>
        <v>12</v>
      </c>
      <c r="Z34" s="26">
        <f>X34/$X$38</f>
        <v>1.7183770883054894E-2</v>
      </c>
      <c r="AA34" s="109">
        <v>315.93</v>
      </c>
      <c r="AB34" s="25">
        <f>_xlfn.RANK.EQ(AA34,$AA$6:$AA$37)</f>
        <v>12</v>
      </c>
      <c r="AC34" s="26">
        <f>AA34/$AA$38</f>
        <v>1.9348366752385861E-2</v>
      </c>
    </row>
    <row r="35" spans="1:29" s="5" customFormat="1" ht="13.5" customHeight="1" x14ac:dyDescent="0.25">
      <c r="A35" s="8" t="s">
        <v>40</v>
      </c>
      <c r="B35" s="16">
        <v>1033</v>
      </c>
      <c r="C35" s="17">
        <v>14</v>
      </c>
      <c r="D35" s="16">
        <v>1043</v>
      </c>
      <c r="E35" s="17">
        <v>7</v>
      </c>
      <c r="F35" s="16">
        <v>1089</v>
      </c>
      <c r="G35" s="18">
        <v>7</v>
      </c>
      <c r="H35" s="39">
        <v>5.2200000000000003E-2</v>
      </c>
      <c r="I35" s="29">
        <v>1026</v>
      </c>
      <c r="J35" s="18">
        <f t="shared" si="0"/>
        <v>7</v>
      </c>
      <c r="K35" s="19">
        <f t="shared" si="1"/>
        <v>8.4820026123906683E-3</v>
      </c>
      <c r="L35" s="21">
        <v>1013</v>
      </c>
      <c r="M35" s="18">
        <f t="shared" si="2"/>
        <v>7</v>
      </c>
      <c r="N35" s="19">
        <f t="shared" si="3"/>
        <v>4.9079457364341085E-2</v>
      </c>
      <c r="O35" s="109">
        <v>987</v>
      </c>
      <c r="P35" s="106">
        <v>7</v>
      </c>
      <c r="Q35" s="117">
        <v>5.7131280388978932E-2</v>
      </c>
      <c r="R35" s="109">
        <v>1218</v>
      </c>
      <c r="S35" s="25">
        <f t="shared" si="4"/>
        <v>5</v>
      </c>
      <c r="T35" s="23">
        <f t="shared" si="5"/>
        <v>6.3312194614824832E-2</v>
      </c>
      <c r="U35" s="109">
        <v>1272</v>
      </c>
      <c r="V35" s="25">
        <f t="shared" si="6"/>
        <v>5</v>
      </c>
      <c r="W35" s="26">
        <f t="shared" si="7"/>
        <v>6.7042639540399518E-2</v>
      </c>
      <c r="X35" s="109">
        <v>1282</v>
      </c>
      <c r="Y35" s="25">
        <f>_xlfn.RANK.EQ(X35,$X$6:$X$37)</f>
        <v>5</v>
      </c>
      <c r="Z35" s="26">
        <f>X35/$X$38</f>
        <v>7.649164677804296E-2</v>
      </c>
      <c r="AA35" s="109">
        <v>1318.69</v>
      </c>
      <c r="AB35" s="25">
        <f>_xlfn.RANK.EQ(AA35,$AA$6:$AA$37)</f>
        <v>5</v>
      </c>
      <c r="AC35" s="26">
        <f>AA35/$AA$38</f>
        <v>8.0759971362971888E-2</v>
      </c>
    </row>
    <row r="36" spans="1:29" s="5" customFormat="1" ht="13.5" customHeight="1" x14ac:dyDescent="0.25">
      <c r="A36" s="8" t="s">
        <v>41</v>
      </c>
      <c r="B36" s="16">
        <v>4744</v>
      </c>
      <c r="C36" s="17">
        <v>4</v>
      </c>
      <c r="D36" s="16">
        <v>5520</v>
      </c>
      <c r="E36" s="17">
        <v>1</v>
      </c>
      <c r="F36" s="16">
        <v>5968</v>
      </c>
      <c r="G36" s="18">
        <v>1</v>
      </c>
      <c r="H36" s="39">
        <v>0.28620000000000001</v>
      </c>
      <c r="I36" s="29">
        <v>6402</v>
      </c>
      <c r="J36" s="18">
        <f t="shared" si="0"/>
        <v>2</v>
      </c>
      <c r="K36" s="19">
        <f t="shared" si="1"/>
        <v>5.292571220713943E-2</v>
      </c>
      <c r="L36" s="21">
        <v>4508</v>
      </c>
      <c r="M36" s="18">
        <f t="shared" si="2"/>
        <v>2</v>
      </c>
      <c r="N36" s="19">
        <f t="shared" si="3"/>
        <v>0.21841085271317828</v>
      </c>
      <c r="O36" s="109">
        <v>3599</v>
      </c>
      <c r="P36" s="106">
        <v>1</v>
      </c>
      <c r="Q36" s="117">
        <v>0.20832368603843482</v>
      </c>
      <c r="R36" s="109">
        <v>4491</v>
      </c>
      <c r="S36" s="25">
        <f t="shared" si="4"/>
        <v>1</v>
      </c>
      <c r="T36" s="23">
        <f t="shared" si="5"/>
        <v>0.23344422497141076</v>
      </c>
      <c r="U36" s="109">
        <v>3163</v>
      </c>
      <c r="V36" s="25">
        <f t="shared" si="6"/>
        <v>2</v>
      </c>
      <c r="W36" s="26">
        <f t="shared" si="7"/>
        <v>0.16671058873135508</v>
      </c>
      <c r="X36" s="109">
        <v>2361</v>
      </c>
      <c r="Y36" s="25">
        <f>_xlfn.RANK.EQ(X36,$X$6:$X$37)</f>
        <v>4</v>
      </c>
      <c r="Z36" s="26">
        <f>X36/$X$38</f>
        <v>0.1408711217183771</v>
      </c>
      <c r="AA36" s="109">
        <v>3011.7</v>
      </c>
      <c r="AB36" s="25">
        <f>_xlfn.RANK.EQ(AA36,$AA$6:$AA$37)</f>
        <v>1</v>
      </c>
      <c r="AC36" s="26">
        <f>AA36/$AA$38</f>
        <v>0.18444426343861137</v>
      </c>
    </row>
    <row r="37" spans="1:29" s="5" customFormat="1" ht="13.5" customHeight="1" x14ac:dyDescent="0.25">
      <c r="A37" s="8" t="s">
        <v>42</v>
      </c>
      <c r="B37" s="16">
        <v>115</v>
      </c>
      <c r="C37" s="17">
        <v>28</v>
      </c>
      <c r="D37" s="16">
        <v>113</v>
      </c>
      <c r="E37" s="17">
        <v>15</v>
      </c>
      <c r="F37" s="16">
        <v>125</v>
      </c>
      <c r="G37" s="18">
        <v>14</v>
      </c>
      <c r="H37" s="39">
        <v>6.0000000000000001E-3</v>
      </c>
      <c r="I37" s="29">
        <v>130</v>
      </c>
      <c r="J37" s="18">
        <f t="shared" si="0"/>
        <v>13</v>
      </c>
      <c r="K37" s="19">
        <f t="shared" si="1"/>
        <v>1.0747176799325408E-3</v>
      </c>
      <c r="L37" s="33">
        <v>131</v>
      </c>
      <c r="M37" s="18">
        <f t="shared" si="2"/>
        <v>14</v>
      </c>
      <c r="N37" s="19">
        <f t="shared" si="3"/>
        <v>6.3468992248062019E-3</v>
      </c>
      <c r="O37" s="110">
        <v>95</v>
      </c>
      <c r="P37" s="107">
        <v>15</v>
      </c>
      <c r="Q37" s="121">
        <v>5.4989580921509604E-3</v>
      </c>
      <c r="R37" s="110">
        <v>118</v>
      </c>
      <c r="S37" s="125">
        <f t="shared" si="4"/>
        <v>15</v>
      </c>
      <c r="T37" s="126">
        <f t="shared" si="5"/>
        <v>6.1336937311570854E-3</v>
      </c>
      <c r="U37" s="110">
        <v>100</v>
      </c>
      <c r="V37" s="25">
        <f t="shared" si="6"/>
        <v>15</v>
      </c>
      <c r="W37" s="26">
        <f t="shared" si="7"/>
        <v>5.2706477626100244E-3</v>
      </c>
      <c r="X37" s="110">
        <v>79</v>
      </c>
      <c r="Y37" s="25">
        <f>_xlfn.RANK.EQ(X37,$X$6:$X$37)</f>
        <v>16</v>
      </c>
      <c r="Z37" s="26">
        <f>X37/$X$38</f>
        <v>4.7136038186157518E-3</v>
      </c>
      <c r="AA37" s="110">
        <v>71.77</v>
      </c>
      <c r="AB37" s="25">
        <f>_xlfn.RANK.EQ(AA37,$AA$6:$AA$37)</f>
        <v>16</v>
      </c>
      <c r="AC37" s="26">
        <f>AA37/$AA$38</f>
        <v>4.3953796151639064E-3</v>
      </c>
    </row>
    <row r="38" spans="1:29" s="5" customFormat="1" ht="13.5" customHeight="1" x14ac:dyDescent="0.25">
      <c r="A38" s="167" t="s">
        <v>43</v>
      </c>
      <c r="B38" s="168">
        <v>23813</v>
      </c>
      <c r="C38" s="169"/>
      <c r="D38" s="168">
        <v>20875</v>
      </c>
      <c r="E38" s="169"/>
      <c r="F38" s="168">
        <v>20852</v>
      </c>
      <c r="G38" s="170"/>
      <c r="H38" s="171">
        <f>SUM(H6:H37)</f>
        <v>1.0003</v>
      </c>
      <c r="I38" s="168">
        <f>SUM(I6:I37)</f>
        <v>120962</v>
      </c>
      <c r="J38" s="170"/>
      <c r="K38" s="171">
        <f>SUM(K6:K37)</f>
        <v>0.99999999999999989</v>
      </c>
      <c r="L38" s="168">
        <f>SUM(L6:L37)</f>
        <v>20640</v>
      </c>
      <c r="M38" s="170"/>
      <c r="N38" s="171">
        <f>SUM(N6:N37)</f>
        <v>0.93430232558139525</v>
      </c>
      <c r="O38" s="172">
        <v>17276</v>
      </c>
      <c r="P38" s="173"/>
      <c r="Q38" s="174">
        <v>1</v>
      </c>
      <c r="R38" s="175">
        <f>SUM(R6:R37)</f>
        <v>19238</v>
      </c>
      <c r="S38" s="176"/>
      <c r="T38" s="177">
        <f>SUM(T6:T37)</f>
        <v>1</v>
      </c>
      <c r="U38" s="175">
        <f>SUM(U6:U37)</f>
        <v>18973</v>
      </c>
      <c r="V38" s="176"/>
      <c r="W38" s="177">
        <f>SUM(W6:W37)</f>
        <v>1.0000000000000002</v>
      </c>
      <c r="X38" s="175">
        <f>SUM(X6:X37)</f>
        <v>16760</v>
      </c>
      <c r="Y38" s="176"/>
      <c r="Z38" s="177">
        <f>SUM(Z6:Z37)</f>
        <v>1</v>
      </c>
      <c r="AA38" s="175">
        <f>SUM(AA6:AA37)</f>
        <v>16328.509999999998</v>
      </c>
      <c r="AB38" s="176"/>
      <c r="AC38" s="177">
        <f>SUM(AC6:AC37)</f>
        <v>1</v>
      </c>
    </row>
    <row r="39" spans="1:29" s="5" customFormat="1" x14ac:dyDescent="0.25"/>
    <row r="40" spans="1:29" s="5" customFormat="1" x14ac:dyDescent="0.25">
      <c r="A40" s="3" t="s">
        <v>93</v>
      </c>
      <c r="B40" s="10"/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  <row r="47" spans="1:29" s="5" customFormat="1" ht="14.25" customHeight="1" x14ac:dyDescent="0.25">
      <c r="H47" s="11"/>
      <c r="I47" s="11"/>
      <c r="J47" s="11"/>
      <c r="K47" s="11"/>
      <c r="L47" s="11"/>
    </row>
    <row r="48" spans="1:29" s="5" customFormat="1" ht="14.25" customHeight="1" x14ac:dyDescent="0.25">
      <c r="H48" s="11"/>
      <c r="I48" s="11"/>
      <c r="J48" s="11"/>
      <c r="K48" s="11"/>
      <c r="L48" s="11"/>
    </row>
    <row r="49" spans="8:12" s="5" customFormat="1" ht="14.25" customHeight="1" x14ac:dyDescent="0.25">
      <c r="H49" s="11"/>
      <c r="I49" s="11"/>
      <c r="J49" s="11"/>
      <c r="K49" s="11"/>
      <c r="L49" s="11"/>
    </row>
    <row r="50" spans="8:12" s="5" customFormat="1" ht="14.25" customHeight="1" x14ac:dyDescent="0.25">
      <c r="H50" s="11"/>
      <c r="I50" s="11"/>
      <c r="J50" s="11"/>
      <c r="K50" s="11"/>
      <c r="L50" s="11"/>
    </row>
    <row r="51" spans="8:12" s="5" customFormat="1" ht="14.25" customHeight="1" x14ac:dyDescent="0.25">
      <c r="H51" s="11"/>
      <c r="I51" s="11"/>
      <c r="J51" s="11"/>
      <c r="K51" s="11"/>
      <c r="L51" s="11"/>
    </row>
    <row r="52" spans="8:12" s="5" customFormat="1" ht="14.25" customHeight="1" x14ac:dyDescent="0.25">
      <c r="H52" s="11"/>
      <c r="I52" s="11"/>
      <c r="J52" s="11"/>
      <c r="K52" s="11"/>
      <c r="L52" s="11"/>
    </row>
    <row r="53" spans="8:12" s="5" customFormat="1" ht="14.25" customHeight="1" x14ac:dyDescent="0.25">
      <c r="H53" s="11"/>
      <c r="I53" s="11"/>
      <c r="J53" s="11"/>
      <c r="K53" s="11"/>
      <c r="L53" s="11"/>
    </row>
    <row r="54" spans="8:12" s="5" customFormat="1" ht="14.25" customHeight="1" x14ac:dyDescent="0.25">
      <c r="H54" s="11"/>
      <c r="I54" s="11"/>
      <c r="J54" s="11"/>
      <c r="K54" s="11"/>
      <c r="L54" s="11"/>
    </row>
    <row r="55" spans="8:12" s="5" customFormat="1" ht="14.25" customHeight="1" x14ac:dyDescent="0.25">
      <c r="H55" s="11"/>
      <c r="I55" s="11"/>
      <c r="J55" s="11"/>
      <c r="K55" s="11"/>
      <c r="L55" s="11"/>
    </row>
    <row r="56" spans="8:12" s="5" customFormat="1" ht="14.25" customHeight="1" x14ac:dyDescent="0.25">
      <c r="H56" s="11"/>
      <c r="I56" s="11"/>
      <c r="J56" s="11"/>
      <c r="K56" s="11"/>
      <c r="L56" s="11"/>
    </row>
    <row r="57" spans="8:12" s="5" customFormat="1" ht="14.25" customHeight="1" x14ac:dyDescent="0.25">
      <c r="H57" s="11"/>
      <c r="I57" s="11"/>
      <c r="J57" s="11"/>
      <c r="K57" s="11"/>
      <c r="L57" s="11"/>
    </row>
    <row r="58" spans="8:12" ht="14.25" customHeight="1" x14ac:dyDescent="0.25"/>
    <row r="59" spans="8:12" ht="14.25" customHeight="1" x14ac:dyDescent="0.25"/>
    <row r="60" spans="8:12" ht="14.25" customHeight="1" x14ac:dyDescent="0.25"/>
    <row r="61" spans="8:12" ht="14.25" customHeight="1" x14ac:dyDescent="0.25"/>
    <row r="62" spans="8:12" ht="14.25" customHeight="1" x14ac:dyDescent="0.25"/>
    <row r="63" spans="8:12" ht="14.25" customHeight="1" x14ac:dyDescent="0.25"/>
    <row r="64" spans="8:12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</sheetData>
  <pageMargins left="0.79" right="0.79" top="0.98" bottom="0.98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6"/>
  <sheetViews>
    <sheetView showGridLines="0" zoomScale="90" zoomScaleNormal="90" workbookViewId="0">
      <selection activeCell="U43" sqref="U43"/>
    </sheetView>
  </sheetViews>
  <sheetFormatPr baseColWidth="10" defaultColWidth="8.85546875" defaultRowHeight="15" x14ac:dyDescent="0.25"/>
  <cols>
    <col min="1" max="1" width="18.85546875" style="6" customWidth="1"/>
    <col min="2" max="2" width="9.85546875" style="6" customWidth="1"/>
    <col min="3" max="3" width="5.85546875" style="6" customWidth="1"/>
    <col min="4" max="4" width="9.85546875" style="6" customWidth="1"/>
    <col min="5" max="5" width="5.85546875" style="6" customWidth="1"/>
    <col min="6" max="6" width="9.7109375" style="6" customWidth="1"/>
    <col min="7" max="7" width="5.85546875" style="6" customWidth="1"/>
    <col min="8" max="8" width="7.85546875" style="6" customWidth="1"/>
    <col min="9" max="9" width="9.85546875" style="6" customWidth="1"/>
    <col min="10" max="10" width="5.7109375" style="6" customWidth="1"/>
    <col min="11" max="11" width="7.5703125" style="6" customWidth="1"/>
    <col min="12" max="12" width="9.7109375" style="6" customWidth="1"/>
    <col min="13" max="13" width="5.85546875" style="6" customWidth="1"/>
    <col min="14" max="14" width="7.85546875" style="6" customWidth="1"/>
    <col min="15" max="15" width="9.85546875" style="6" customWidth="1"/>
    <col min="16" max="17" width="8.85546875" style="6" customWidth="1"/>
    <col min="18" max="18" width="9.85546875" style="6" customWidth="1"/>
    <col min="19" max="20" width="8.85546875" style="6" customWidth="1"/>
    <col min="21" max="21" width="9.85546875" style="6" customWidth="1"/>
    <col min="22" max="23" width="8.85546875" style="6" customWidth="1"/>
    <col min="24" max="24" width="9.85546875" style="6" bestFit="1" customWidth="1"/>
    <col min="25" max="26" width="8.85546875" style="6"/>
    <col min="27" max="27" width="9.85546875" style="6" bestFit="1" customWidth="1"/>
    <col min="28" max="16384" width="8.85546875" style="6"/>
  </cols>
  <sheetData>
    <row r="1" spans="1:29" x14ac:dyDescent="0.25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5" customFormat="1" x14ac:dyDescent="0.25">
      <c r="A2" s="2" t="s">
        <v>115</v>
      </c>
      <c r="H2" s="7"/>
    </row>
    <row r="3" spans="1:29" s="5" customFormat="1" x14ac:dyDescent="0.25">
      <c r="A3" s="2" t="s">
        <v>66</v>
      </c>
    </row>
    <row r="4" spans="1:29" s="5" customFormat="1" x14ac:dyDescent="0.25"/>
    <row r="5" spans="1:29" s="5" customFormat="1" ht="34.5" customHeight="1" x14ac:dyDescent="0.25">
      <c r="A5" s="158" t="s">
        <v>7</v>
      </c>
      <c r="B5" s="159">
        <v>2008</v>
      </c>
      <c r="C5" s="160" t="s">
        <v>8</v>
      </c>
      <c r="D5" s="159">
        <v>2009</v>
      </c>
      <c r="E5" s="160" t="s">
        <v>9</v>
      </c>
      <c r="F5" s="159">
        <v>2010</v>
      </c>
      <c r="G5" s="161" t="s">
        <v>10</v>
      </c>
      <c r="H5" s="160" t="s">
        <v>11</v>
      </c>
      <c r="I5" s="159">
        <v>2011</v>
      </c>
      <c r="J5" s="161" t="s">
        <v>61</v>
      </c>
      <c r="K5" s="160" t="s">
        <v>62</v>
      </c>
      <c r="L5" s="159">
        <v>2012</v>
      </c>
      <c r="M5" s="161" t="s">
        <v>63</v>
      </c>
      <c r="N5" s="160" t="s">
        <v>64</v>
      </c>
      <c r="O5" s="159">
        <v>2013</v>
      </c>
      <c r="P5" s="161" t="s">
        <v>95</v>
      </c>
      <c r="Q5" s="160" t="s">
        <v>96</v>
      </c>
      <c r="R5" s="159">
        <v>2014</v>
      </c>
      <c r="S5" s="161" t="s">
        <v>98</v>
      </c>
      <c r="T5" s="160" t="s">
        <v>99</v>
      </c>
      <c r="U5" s="162">
        <v>2015</v>
      </c>
      <c r="V5" s="163" t="s">
        <v>100</v>
      </c>
      <c r="W5" s="164" t="s">
        <v>101</v>
      </c>
      <c r="X5" s="162">
        <v>2016</v>
      </c>
      <c r="Y5" s="163" t="s">
        <v>103</v>
      </c>
      <c r="Z5" s="164" t="s">
        <v>104</v>
      </c>
      <c r="AA5" s="162">
        <v>2017</v>
      </c>
      <c r="AB5" s="163" t="s">
        <v>108</v>
      </c>
      <c r="AC5" s="164" t="s">
        <v>109</v>
      </c>
    </row>
    <row r="6" spans="1:29" s="5" customFormat="1" ht="13.5" customHeight="1" x14ac:dyDescent="0.25">
      <c r="A6" s="8" t="s">
        <v>44</v>
      </c>
      <c r="B6" s="16">
        <v>28067</v>
      </c>
      <c r="C6" s="17">
        <v>26</v>
      </c>
      <c r="D6" s="16">
        <v>32177</v>
      </c>
      <c r="E6" s="17">
        <v>26</v>
      </c>
      <c r="F6" s="35">
        <v>35119</v>
      </c>
      <c r="G6" s="18">
        <v>26</v>
      </c>
      <c r="H6" s="39">
        <v>1.0500000000000001E-2</v>
      </c>
      <c r="I6" s="16">
        <v>40146</v>
      </c>
      <c r="J6" s="18">
        <f>_xlfn.RANK.EQ(I6,$I$6:$I$37)</f>
        <v>24</v>
      </c>
      <c r="K6" s="19">
        <f>I6/$I$38</f>
        <v>1.2106550673450629E-2</v>
      </c>
      <c r="L6" s="21">
        <v>42685</v>
      </c>
      <c r="M6" s="18">
        <f>_xlfn.RANK.EQ(L6,$L$6:$L$37)</f>
        <v>24</v>
      </c>
      <c r="N6" s="19">
        <f>L6/$L$38</f>
        <v>1.231968552115863E-2</v>
      </c>
      <c r="O6" s="109">
        <v>39750</v>
      </c>
      <c r="P6" s="106">
        <v>26</v>
      </c>
      <c r="Q6" s="117">
        <v>1.1671126162378103E-2</v>
      </c>
      <c r="R6" s="108">
        <v>46510</v>
      </c>
      <c r="S6" s="105">
        <f>_xlfn.RANK.EQ(R6,$R$6:$R$37)</f>
        <v>24</v>
      </c>
      <c r="T6" s="137">
        <f>R6/$R$38</f>
        <v>1.3752412807751264E-2</v>
      </c>
      <c r="U6" s="108">
        <v>55130</v>
      </c>
      <c r="V6" s="105">
        <f>_xlfn.RANK.EQ(U6,$U$6:$U$37)</f>
        <v>24</v>
      </c>
      <c r="W6" s="111">
        <f>U6/$U$38</f>
        <v>1.6130547124868225E-2</v>
      </c>
      <c r="X6" s="108">
        <v>66647</v>
      </c>
      <c r="Y6" s="105">
        <f t="shared" ref="Y6:Y37" si="0">_xlfn.RANK.EQ(X6,$X$6:$X$37)</f>
        <v>21</v>
      </c>
      <c r="Z6" s="137">
        <f t="shared" ref="Z6:Z37" si="1">X6/$X$38</f>
        <v>1.9311069406209316E-2</v>
      </c>
      <c r="AA6" s="108">
        <v>73388.81</v>
      </c>
      <c r="AB6" s="105">
        <f>_xlfn.RANK.EQ(AA6,$AA$6:$AA$37)</f>
        <v>21</v>
      </c>
      <c r="AC6" s="111">
        <f>AA6/$AA$38</f>
        <v>2.0768185618871064E-2</v>
      </c>
    </row>
    <row r="7" spans="1:29" s="5" customFormat="1" ht="13.5" customHeight="1" x14ac:dyDescent="0.25">
      <c r="A7" s="8" t="s">
        <v>12</v>
      </c>
      <c r="B7" s="16">
        <v>130788</v>
      </c>
      <c r="C7" s="17">
        <v>8</v>
      </c>
      <c r="D7" s="16">
        <v>125379</v>
      </c>
      <c r="E7" s="17">
        <v>8</v>
      </c>
      <c r="F7" s="35">
        <v>152442</v>
      </c>
      <c r="G7" s="18">
        <v>6</v>
      </c>
      <c r="H7" s="39">
        <v>4.5699999999999998E-2</v>
      </c>
      <c r="I7" s="16">
        <v>155548</v>
      </c>
      <c r="J7" s="18">
        <f t="shared" ref="J7:J37" si="2">_xlfn.RANK.EQ(I7,$I$6:$I$37)</f>
        <v>8</v>
      </c>
      <c r="K7" s="19">
        <f t="shared" ref="K7:K37" si="3">I7/$I$38</f>
        <v>4.69075311152767E-2</v>
      </c>
      <c r="L7" s="21">
        <v>150987</v>
      </c>
      <c r="M7" s="18">
        <f t="shared" ref="M7:M37" si="4">_xlfn.RANK.EQ(L7,$L$6:$L$37)</f>
        <v>6</v>
      </c>
      <c r="N7" s="19">
        <f t="shared" ref="N7:N37" si="5">L7/$L$38</f>
        <v>4.3577658610359102E-2</v>
      </c>
      <c r="O7" s="109">
        <v>146400</v>
      </c>
      <c r="P7" s="106">
        <v>6</v>
      </c>
      <c r="Q7" s="117">
        <v>4.2984977865966147E-2</v>
      </c>
      <c r="R7" s="109">
        <v>146480</v>
      </c>
      <c r="S7" s="106">
        <f t="shared" ref="S7:S37" si="6">_xlfn.RANK.EQ(R7,$R$6:$R$37)</f>
        <v>5</v>
      </c>
      <c r="T7" s="117">
        <f t="shared" ref="T7:T37" si="7">R7/$R$38</f>
        <v>4.3312264632969361E-2</v>
      </c>
      <c r="U7" s="109">
        <v>147861</v>
      </c>
      <c r="V7" s="106">
        <f t="shared" ref="V7:V37" si="8">_xlfn.RANK.EQ(U7,$U$6:$U$37)</f>
        <v>6</v>
      </c>
      <c r="W7" s="112">
        <f t="shared" ref="W7:W37" si="9">U7/$U$38</f>
        <v>4.3262812052061318E-2</v>
      </c>
      <c r="X7" s="109">
        <v>151176</v>
      </c>
      <c r="Y7" s="106">
        <f t="shared" si="0"/>
        <v>7</v>
      </c>
      <c r="Z7" s="117">
        <f t="shared" si="1"/>
        <v>4.3803475453555292E-2</v>
      </c>
      <c r="AA7" s="109">
        <v>157569.51999999999</v>
      </c>
      <c r="AB7" s="106">
        <f t="shared" ref="AB7:AB37" si="10">_xlfn.RANK.EQ(AA7,$AA$6:$AA$37)</f>
        <v>7</v>
      </c>
      <c r="AC7" s="112">
        <f t="shared" ref="AC7:AC37" si="11">AA7/$AA$38</f>
        <v>4.4590354295653743E-2</v>
      </c>
    </row>
    <row r="8" spans="1:29" s="5" customFormat="1" ht="13.5" customHeight="1" x14ac:dyDescent="0.25">
      <c r="A8" s="8" t="s">
        <v>13</v>
      </c>
      <c r="B8" s="16">
        <v>11182</v>
      </c>
      <c r="C8" s="17">
        <v>29</v>
      </c>
      <c r="D8" s="16">
        <v>11647</v>
      </c>
      <c r="E8" s="17">
        <v>30</v>
      </c>
      <c r="F8" s="35">
        <v>11592</v>
      </c>
      <c r="G8" s="18">
        <v>30</v>
      </c>
      <c r="H8" s="39">
        <v>3.5000000000000001E-3</v>
      </c>
      <c r="I8" s="22">
        <v>12843</v>
      </c>
      <c r="J8" s="18">
        <f t="shared" si="2"/>
        <v>28</v>
      </c>
      <c r="K8" s="19">
        <f t="shared" si="3"/>
        <v>3.8729744009148217E-3</v>
      </c>
      <c r="L8" s="21">
        <v>13259</v>
      </c>
      <c r="M8" s="18">
        <f t="shared" si="4"/>
        <v>29</v>
      </c>
      <c r="N8" s="19">
        <f t="shared" si="5"/>
        <v>3.8267941976113922E-3</v>
      </c>
      <c r="O8" s="109">
        <v>11958</v>
      </c>
      <c r="P8" s="106">
        <v>30</v>
      </c>
      <c r="Q8" s="117">
        <v>3.5110270855274804E-3</v>
      </c>
      <c r="R8" s="109">
        <v>11855</v>
      </c>
      <c r="S8" s="106">
        <f t="shared" si="6"/>
        <v>29</v>
      </c>
      <c r="T8" s="117">
        <f t="shared" si="7"/>
        <v>3.5053720454932538E-3</v>
      </c>
      <c r="U8" s="109">
        <v>10291</v>
      </c>
      <c r="V8" s="106">
        <f t="shared" si="8"/>
        <v>30</v>
      </c>
      <c r="W8" s="112">
        <f t="shared" si="9"/>
        <v>3.0110549693818048E-3</v>
      </c>
      <c r="X8" s="109">
        <v>9775</v>
      </c>
      <c r="Y8" s="106">
        <f t="shared" si="0"/>
        <v>30</v>
      </c>
      <c r="Z8" s="117">
        <f t="shared" si="1"/>
        <v>2.8323210864059311E-3</v>
      </c>
      <c r="AA8" s="109">
        <v>10277.540000000001</v>
      </c>
      <c r="AB8" s="106">
        <f t="shared" si="10"/>
        <v>30</v>
      </c>
      <c r="AC8" s="112">
        <f t="shared" si="11"/>
        <v>2.9084251185619732E-3</v>
      </c>
    </row>
    <row r="9" spans="1:29" s="5" customFormat="1" ht="13.5" customHeight="1" x14ac:dyDescent="0.25">
      <c r="A9" s="8" t="s">
        <v>14</v>
      </c>
      <c r="B9" s="16">
        <v>43357</v>
      </c>
      <c r="C9" s="17">
        <v>25</v>
      </c>
      <c r="D9" s="16">
        <v>42833</v>
      </c>
      <c r="E9" s="17">
        <v>25</v>
      </c>
      <c r="F9" s="35">
        <v>39450</v>
      </c>
      <c r="G9" s="18">
        <v>25</v>
      </c>
      <c r="H9" s="39">
        <v>1.18E-2</v>
      </c>
      <c r="I9" s="20">
        <v>35217</v>
      </c>
      <c r="J9" s="18">
        <f t="shared" si="2"/>
        <v>25</v>
      </c>
      <c r="K9" s="19">
        <f t="shared" si="3"/>
        <v>1.0620146342522563E-2</v>
      </c>
      <c r="L9" s="20">
        <v>34934</v>
      </c>
      <c r="M9" s="18">
        <f t="shared" si="4"/>
        <v>26</v>
      </c>
      <c r="N9" s="19">
        <f t="shared" si="5"/>
        <v>1.0082602647209924E-2</v>
      </c>
      <c r="O9" s="109">
        <v>40633</v>
      </c>
      <c r="P9" s="106">
        <v>24</v>
      </c>
      <c r="Q9" s="117">
        <v>1.1930386650463131E-2</v>
      </c>
      <c r="R9" s="109">
        <v>36895</v>
      </c>
      <c r="S9" s="106">
        <f t="shared" si="6"/>
        <v>26</v>
      </c>
      <c r="T9" s="117">
        <f t="shared" si="7"/>
        <v>1.0909380144957705E-2</v>
      </c>
      <c r="U9" s="109">
        <v>39569</v>
      </c>
      <c r="V9" s="106">
        <f t="shared" si="8"/>
        <v>25</v>
      </c>
      <c r="W9" s="112">
        <f t="shared" si="9"/>
        <v>1.1577537079338123E-2</v>
      </c>
      <c r="X9" s="109">
        <v>36722</v>
      </c>
      <c r="Y9" s="106">
        <f t="shared" si="0"/>
        <v>25</v>
      </c>
      <c r="Z9" s="117">
        <f t="shared" si="1"/>
        <v>1.0640255236316992E-2</v>
      </c>
      <c r="AA9" s="109">
        <v>38954.74</v>
      </c>
      <c r="AB9" s="106">
        <f t="shared" si="10"/>
        <v>25</v>
      </c>
      <c r="AC9" s="112">
        <f t="shared" si="11"/>
        <v>1.1023741508478763E-2</v>
      </c>
    </row>
    <row r="10" spans="1:29" s="5" customFormat="1" ht="13.5" customHeight="1" x14ac:dyDescent="0.25">
      <c r="A10" s="8" t="s">
        <v>15</v>
      </c>
      <c r="B10" s="16">
        <v>196032</v>
      </c>
      <c r="C10" s="17">
        <v>3</v>
      </c>
      <c r="D10" s="16">
        <v>209179</v>
      </c>
      <c r="E10" s="17">
        <v>3</v>
      </c>
      <c r="F10" s="35">
        <v>210790</v>
      </c>
      <c r="G10" s="18">
        <v>3</v>
      </c>
      <c r="H10" s="39">
        <v>6.3200000000000006E-2</v>
      </c>
      <c r="I10" s="22">
        <v>218254</v>
      </c>
      <c r="J10" s="18">
        <f t="shared" si="2"/>
        <v>3</v>
      </c>
      <c r="K10" s="19">
        <f t="shared" si="3"/>
        <v>6.5817344459804056E-2</v>
      </c>
      <c r="L10" s="20">
        <v>225443</v>
      </c>
      <c r="M10" s="18">
        <f t="shared" si="4"/>
        <v>3</v>
      </c>
      <c r="N10" s="19">
        <f t="shared" si="5"/>
        <v>6.5067046103937334E-2</v>
      </c>
      <c r="O10" s="109">
        <v>223486</v>
      </c>
      <c r="P10" s="106">
        <v>3</v>
      </c>
      <c r="Q10" s="117">
        <v>6.5618447837112778E-2</v>
      </c>
      <c r="R10" s="109">
        <v>213276</v>
      </c>
      <c r="S10" s="106">
        <f t="shared" si="6"/>
        <v>3</v>
      </c>
      <c r="T10" s="117">
        <f t="shared" si="7"/>
        <v>6.3062988475294735E-2</v>
      </c>
      <c r="U10" s="109">
        <v>218555</v>
      </c>
      <c r="V10" s="106">
        <f t="shared" si="8"/>
        <v>3</v>
      </c>
      <c r="W10" s="112">
        <f t="shared" si="9"/>
        <v>6.3947246995747775E-2</v>
      </c>
      <c r="X10" s="109">
        <v>217395</v>
      </c>
      <c r="Y10" s="106">
        <f t="shared" si="0"/>
        <v>3</v>
      </c>
      <c r="Z10" s="117">
        <f t="shared" si="1"/>
        <v>6.2990531210150108E-2</v>
      </c>
      <c r="AA10" s="109">
        <v>196652.2</v>
      </c>
      <c r="AB10" s="106">
        <f t="shared" si="10"/>
        <v>4</v>
      </c>
      <c r="AC10" s="112">
        <f t="shared" si="11"/>
        <v>5.5650301346477159E-2</v>
      </c>
    </row>
    <row r="11" spans="1:29" s="5" customFormat="1" ht="13.5" customHeight="1" x14ac:dyDescent="0.25">
      <c r="A11" s="8" t="s">
        <v>16</v>
      </c>
      <c r="B11" s="16">
        <v>164444</v>
      </c>
      <c r="C11" s="17">
        <v>4</v>
      </c>
      <c r="D11" s="16">
        <v>177348</v>
      </c>
      <c r="E11" s="17">
        <v>4</v>
      </c>
      <c r="F11" s="35">
        <v>177096</v>
      </c>
      <c r="G11" s="18">
        <v>4</v>
      </c>
      <c r="H11" s="39">
        <v>5.3100000000000001E-2</v>
      </c>
      <c r="I11" s="20">
        <v>188381</v>
      </c>
      <c r="J11" s="18">
        <f t="shared" si="2"/>
        <v>4</v>
      </c>
      <c r="K11" s="19">
        <f t="shared" si="3"/>
        <v>5.6808751118798961E-2</v>
      </c>
      <c r="L11" s="20">
        <v>179756</v>
      </c>
      <c r="M11" s="18">
        <f t="shared" si="4"/>
        <v>5</v>
      </c>
      <c r="N11" s="19">
        <f t="shared" si="5"/>
        <v>5.1880927504776637E-2</v>
      </c>
      <c r="O11" s="109">
        <v>144803</v>
      </c>
      <c r="P11" s="106">
        <v>7</v>
      </c>
      <c r="Q11" s="117">
        <v>4.2516077526813495E-2</v>
      </c>
      <c r="R11" s="109">
        <v>134713</v>
      </c>
      <c r="S11" s="106">
        <f t="shared" si="6"/>
        <v>8</v>
      </c>
      <c r="T11" s="117">
        <f t="shared" si="7"/>
        <v>3.9832913063225027E-2</v>
      </c>
      <c r="U11" s="109">
        <v>137044</v>
      </c>
      <c r="V11" s="106">
        <f t="shared" si="8"/>
        <v>9</v>
      </c>
      <c r="W11" s="112">
        <f t="shared" si="9"/>
        <v>4.0097854166160726E-2</v>
      </c>
      <c r="X11" s="109">
        <v>141122</v>
      </c>
      <c r="Y11" s="106">
        <f t="shared" si="0"/>
        <v>9</v>
      </c>
      <c r="Z11" s="117">
        <f t="shared" si="1"/>
        <v>4.0890313693685704E-2</v>
      </c>
      <c r="AA11" s="109">
        <v>144872.72</v>
      </c>
      <c r="AB11" s="106">
        <f t="shared" si="10"/>
        <v>9</v>
      </c>
      <c r="AC11" s="112">
        <f t="shared" si="11"/>
        <v>4.0997306538568132E-2</v>
      </c>
    </row>
    <row r="12" spans="1:29" s="5" customFormat="1" ht="13.5" customHeight="1" x14ac:dyDescent="0.25">
      <c r="A12" s="8" t="s">
        <v>17</v>
      </c>
      <c r="B12" s="16">
        <v>105523</v>
      </c>
      <c r="C12" s="17">
        <v>12</v>
      </c>
      <c r="D12" s="16">
        <v>118289</v>
      </c>
      <c r="E12" s="17">
        <v>10</v>
      </c>
      <c r="F12" s="35">
        <v>118159</v>
      </c>
      <c r="G12" s="18">
        <v>11</v>
      </c>
      <c r="H12" s="39">
        <v>3.5400000000000001E-2</v>
      </c>
      <c r="I12" s="20">
        <v>118363</v>
      </c>
      <c r="J12" s="18">
        <f t="shared" si="2"/>
        <v>11</v>
      </c>
      <c r="K12" s="19">
        <f t="shared" si="3"/>
        <v>3.5693908667404892E-2</v>
      </c>
      <c r="L12" s="21">
        <v>115457</v>
      </c>
      <c r="M12" s="18">
        <f t="shared" si="4"/>
        <v>11</v>
      </c>
      <c r="N12" s="19">
        <f t="shared" si="5"/>
        <v>3.3323039269448566E-2</v>
      </c>
      <c r="O12" s="109">
        <v>106755</v>
      </c>
      <c r="P12" s="106">
        <v>11</v>
      </c>
      <c r="Q12" s="117">
        <v>3.1344681093450927E-2</v>
      </c>
      <c r="R12" s="109">
        <v>112314</v>
      </c>
      <c r="S12" s="106">
        <f t="shared" si="6"/>
        <v>11</v>
      </c>
      <c r="T12" s="117">
        <f t="shared" si="7"/>
        <v>3.3209814923452492E-2</v>
      </c>
      <c r="U12" s="109">
        <v>81686</v>
      </c>
      <c r="V12" s="106">
        <f t="shared" si="8"/>
        <v>19</v>
      </c>
      <c r="W12" s="112">
        <f t="shared" si="9"/>
        <v>2.3900596271394625E-2</v>
      </c>
      <c r="X12" s="109">
        <v>81491</v>
      </c>
      <c r="Y12" s="106">
        <f t="shared" si="0"/>
        <v>18</v>
      </c>
      <c r="Z12" s="117">
        <f t="shared" si="1"/>
        <v>2.3612140936297259E-2</v>
      </c>
      <c r="AA12" s="109">
        <v>74018.880000000005</v>
      </c>
      <c r="AB12" s="106">
        <f t="shared" si="10"/>
        <v>20</v>
      </c>
      <c r="AC12" s="112">
        <f t="shared" si="11"/>
        <v>2.0946488151816919E-2</v>
      </c>
    </row>
    <row r="13" spans="1:29" s="5" customFormat="1" ht="13.5" customHeight="1" x14ac:dyDescent="0.25">
      <c r="A13" s="8" t="s">
        <v>18</v>
      </c>
      <c r="B13" s="16">
        <v>19849</v>
      </c>
      <c r="C13" s="17">
        <v>28</v>
      </c>
      <c r="D13" s="16">
        <v>18799</v>
      </c>
      <c r="E13" s="17">
        <v>28</v>
      </c>
      <c r="F13" s="35">
        <v>19829</v>
      </c>
      <c r="G13" s="18">
        <v>28</v>
      </c>
      <c r="H13" s="39">
        <v>5.8999999999999999E-3</v>
      </c>
      <c r="I13" s="20">
        <v>19615</v>
      </c>
      <c r="J13" s="18">
        <f t="shared" si="2"/>
        <v>27</v>
      </c>
      <c r="K13" s="19">
        <f t="shared" si="3"/>
        <v>5.9151594544844836E-3</v>
      </c>
      <c r="L13" s="21">
        <v>19269</v>
      </c>
      <c r="M13" s="18">
        <f t="shared" si="4"/>
        <v>28</v>
      </c>
      <c r="N13" s="19">
        <f t="shared" si="5"/>
        <v>5.5613920652970751E-3</v>
      </c>
      <c r="O13" s="109">
        <v>19190</v>
      </c>
      <c r="P13" s="106">
        <v>28</v>
      </c>
      <c r="Q13" s="117">
        <v>5.6344380139883221E-3</v>
      </c>
      <c r="R13" s="109">
        <v>18321</v>
      </c>
      <c r="S13" s="106">
        <f t="shared" si="6"/>
        <v>28</v>
      </c>
      <c r="T13" s="117">
        <f t="shared" si="7"/>
        <v>5.4172856385897852E-3</v>
      </c>
      <c r="U13" s="109">
        <v>18849</v>
      </c>
      <c r="V13" s="106">
        <f t="shared" si="8"/>
        <v>28</v>
      </c>
      <c r="W13" s="112">
        <f t="shared" si="9"/>
        <v>5.5150495693205362E-3</v>
      </c>
      <c r="X13" s="109">
        <v>19922</v>
      </c>
      <c r="Y13" s="106">
        <f t="shared" si="0"/>
        <v>28</v>
      </c>
      <c r="Z13" s="117">
        <f t="shared" si="1"/>
        <v>5.7724297374300718E-3</v>
      </c>
      <c r="AA13" s="109">
        <v>19632.900000000001</v>
      </c>
      <c r="AB13" s="106">
        <f t="shared" si="10"/>
        <v>28</v>
      </c>
      <c r="AC13" s="112">
        <f t="shared" si="11"/>
        <v>5.555883947930669E-3</v>
      </c>
    </row>
    <row r="14" spans="1:29" s="5" customFormat="1" ht="13.5" customHeight="1" x14ac:dyDescent="0.25">
      <c r="A14" s="9" t="s">
        <v>19</v>
      </c>
      <c r="B14" s="24">
        <v>1308</v>
      </c>
      <c r="C14" s="23">
        <v>32</v>
      </c>
      <c r="D14" s="24">
        <v>1271</v>
      </c>
      <c r="E14" s="23">
        <v>32</v>
      </c>
      <c r="F14" s="35">
        <v>1100</v>
      </c>
      <c r="G14" s="25">
        <v>32</v>
      </c>
      <c r="H14" s="40">
        <v>2.9999999999999997E-4</v>
      </c>
      <c r="I14" s="24">
        <v>1097</v>
      </c>
      <c r="J14" s="25">
        <f t="shared" si="2"/>
        <v>32</v>
      </c>
      <c r="K14" s="26">
        <f t="shared" si="3"/>
        <v>3.3081467864233896E-4</v>
      </c>
      <c r="L14" s="28">
        <v>1122</v>
      </c>
      <c r="M14" s="25">
        <f t="shared" si="4"/>
        <v>32</v>
      </c>
      <c r="N14" s="26">
        <f t="shared" si="5"/>
        <v>3.2383008444980635E-4</v>
      </c>
      <c r="O14" s="109">
        <v>997</v>
      </c>
      <c r="P14" s="106">
        <v>32</v>
      </c>
      <c r="Q14" s="117">
        <v>2.9273239707901808E-4</v>
      </c>
      <c r="R14" s="109">
        <v>1031</v>
      </c>
      <c r="S14" s="106">
        <f t="shared" si="6"/>
        <v>32</v>
      </c>
      <c r="T14" s="117">
        <f t="shared" si="7"/>
        <v>3.0485352837651155E-4</v>
      </c>
      <c r="U14" s="109">
        <v>1136</v>
      </c>
      <c r="V14" s="106">
        <f t="shared" si="8"/>
        <v>32</v>
      </c>
      <c r="W14" s="112">
        <f t="shared" si="9"/>
        <v>3.3238348510521138E-4</v>
      </c>
      <c r="X14" s="109">
        <v>1060</v>
      </c>
      <c r="Y14" s="106">
        <f t="shared" si="0"/>
        <v>32</v>
      </c>
      <c r="Z14" s="117">
        <f t="shared" si="1"/>
        <v>3.0713660885834136E-4</v>
      </c>
      <c r="AA14" s="109">
        <v>1102.6199999999999</v>
      </c>
      <c r="AB14" s="106">
        <f t="shared" si="10"/>
        <v>32</v>
      </c>
      <c r="AC14" s="112">
        <f t="shared" si="11"/>
        <v>3.1202872518412017E-4</v>
      </c>
    </row>
    <row r="15" spans="1:29" s="5" customFormat="1" ht="13.5" customHeight="1" x14ac:dyDescent="0.25">
      <c r="A15" s="8" t="s">
        <v>20</v>
      </c>
      <c r="B15" s="16">
        <v>119908</v>
      </c>
      <c r="C15" s="17">
        <v>10</v>
      </c>
      <c r="D15" s="16">
        <v>113364</v>
      </c>
      <c r="E15" s="17">
        <v>11</v>
      </c>
      <c r="F15" s="35">
        <v>118500</v>
      </c>
      <c r="G15" s="18">
        <v>10</v>
      </c>
      <c r="H15" s="39">
        <v>3.5499999999999997E-2</v>
      </c>
      <c r="I15" s="20">
        <v>122500</v>
      </c>
      <c r="J15" s="18">
        <f t="shared" si="2"/>
        <v>10</v>
      </c>
      <c r="K15" s="19">
        <f t="shared" si="3"/>
        <v>3.6941475053497284E-2</v>
      </c>
      <c r="L15" s="21">
        <v>106681</v>
      </c>
      <c r="M15" s="18">
        <f t="shared" si="4"/>
        <v>12</v>
      </c>
      <c r="N15" s="19">
        <f t="shared" si="5"/>
        <v>3.0790122316568441E-2</v>
      </c>
      <c r="O15" s="109">
        <v>106166</v>
      </c>
      <c r="P15" s="106">
        <v>12</v>
      </c>
      <c r="Q15" s="117">
        <v>3.1171742896981981E-2</v>
      </c>
      <c r="R15" s="109">
        <v>109537</v>
      </c>
      <c r="S15" s="106">
        <f t="shared" si="6"/>
        <v>13</v>
      </c>
      <c r="T15" s="117">
        <f t="shared" si="7"/>
        <v>3.2388691501239519E-2</v>
      </c>
      <c r="U15" s="109">
        <v>147116</v>
      </c>
      <c r="V15" s="106">
        <f t="shared" si="8"/>
        <v>7</v>
      </c>
      <c r="W15" s="112">
        <f t="shared" si="9"/>
        <v>4.3044831685509044E-2</v>
      </c>
      <c r="X15" s="109">
        <v>151347</v>
      </c>
      <c r="Y15" s="106">
        <f t="shared" si="0"/>
        <v>6</v>
      </c>
      <c r="Z15" s="117">
        <f t="shared" si="1"/>
        <v>4.3853022963097538E-2</v>
      </c>
      <c r="AA15" s="109">
        <v>174043.36</v>
      </c>
      <c r="AB15" s="106">
        <f t="shared" si="10"/>
        <v>6</v>
      </c>
      <c r="AC15" s="112">
        <f t="shared" si="11"/>
        <v>4.9252260749452118E-2</v>
      </c>
    </row>
    <row r="16" spans="1:29" s="5" customFormat="1" ht="13.5" customHeight="1" x14ac:dyDescent="0.25">
      <c r="A16" s="8" t="s">
        <v>21</v>
      </c>
      <c r="B16" s="16">
        <v>79462</v>
      </c>
      <c r="C16" s="17">
        <v>15</v>
      </c>
      <c r="D16" s="16">
        <v>75186</v>
      </c>
      <c r="E16" s="17">
        <v>17</v>
      </c>
      <c r="F16" s="35">
        <v>78335</v>
      </c>
      <c r="G16" s="18">
        <v>17</v>
      </c>
      <c r="H16" s="39">
        <v>2.35E-2</v>
      </c>
      <c r="I16" s="20">
        <v>86366</v>
      </c>
      <c r="J16" s="18">
        <f t="shared" si="2"/>
        <v>13</v>
      </c>
      <c r="K16" s="19">
        <f t="shared" si="3"/>
        <v>2.60447953834314E-2</v>
      </c>
      <c r="L16" s="21">
        <v>100704</v>
      </c>
      <c r="M16" s="18">
        <f t="shared" si="4"/>
        <v>14</v>
      </c>
      <c r="N16" s="19">
        <f t="shared" si="5"/>
        <v>2.9065048863131281E-2</v>
      </c>
      <c r="O16" s="109">
        <v>100167</v>
      </c>
      <c r="P16" s="106">
        <v>13</v>
      </c>
      <c r="Q16" s="117">
        <v>2.9410357089482451E-2</v>
      </c>
      <c r="R16" s="109">
        <v>111659</v>
      </c>
      <c r="S16" s="106">
        <f t="shared" si="6"/>
        <v>12</v>
      </c>
      <c r="T16" s="117">
        <f t="shared" si="7"/>
        <v>3.3016139791457712E-2</v>
      </c>
      <c r="U16" s="109">
        <v>103359</v>
      </c>
      <c r="V16" s="106">
        <f t="shared" si="8"/>
        <v>12</v>
      </c>
      <c r="W16" s="112">
        <f t="shared" si="9"/>
        <v>3.0241923095941498E-2</v>
      </c>
      <c r="X16" s="109">
        <v>103293</v>
      </c>
      <c r="Y16" s="106">
        <f t="shared" si="0"/>
        <v>13</v>
      </c>
      <c r="Z16" s="117">
        <f t="shared" si="1"/>
        <v>2.9929303527174201E-2</v>
      </c>
      <c r="AA16" s="109">
        <v>104482.01</v>
      </c>
      <c r="AB16" s="106">
        <f t="shared" si="10"/>
        <v>13</v>
      </c>
      <c r="AC16" s="112">
        <f t="shared" si="11"/>
        <v>2.9567202104963174E-2</v>
      </c>
    </row>
    <row r="17" spans="1:29" s="5" customFormat="1" ht="13.5" customHeight="1" x14ac:dyDescent="0.25">
      <c r="A17" s="8" t="s">
        <v>22</v>
      </c>
      <c r="B17" s="16">
        <v>72332</v>
      </c>
      <c r="C17" s="17">
        <v>18</v>
      </c>
      <c r="D17" s="16">
        <v>72614</v>
      </c>
      <c r="E17" s="17">
        <v>19</v>
      </c>
      <c r="F17" s="35">
        <v>74806</v>
      </c>
      <c r="G17" s="18">
        <v>19</v>
      </c>
      <c r="H17" s="39">
        <v>2.24E-2</v>
      </c>
      <c r="I17" s="20">
        <v>74524</v>
      </c>
      <c r="J17" s="18">
        <f t="shared" si="2"/>
        <v>17</v>
      </c>
      <c r="K17" s="19">
        <f t="shared" si="3"/>
        <v>2.2473685607239443E-2</v>
      </c>
      <c r="L17" s="21">
        <v>80099</v>
      </c>
      <c r="M17" s="18">
        <f t="shared" si="4"/>
        <v>18</v>
      </c>
      <c r="N17" s="19">
        <f t="shared" si="5"/>
        <v>2.3118062330075791E-2</v>
      </c>
      <c r="O17" s="109">
        <v>83188</v>
      </c>
      <c r="P17" s="106">
        <v>18</v>
      </c>
      <c r="Q17" s="117">
        <v>2.4425097942035463E-2</v>
      </c>
      <c r="R17" s="109">
        <v>87178</v>
      </c>
      <c r="S17" s="106">
        <f t="shared" si="6"/>
        <v>18</v>
      </c>
      <c r="T17" s="117">
        <f t="shared" si="7"/>
        <v>2.5777420850443766E-2</v>
      </c>
      <c r="U17" s="109">
        <v>87451</v>
      </c>
      <c r="V17" s="106">
        <f t="shared" si="8"/>
        <v>17</v>
      </c>
      <c r="W17" s="112">
        <f t="shared" si="9"/>
        <v>2.5587383940084366E-2</v>
      </c>
      <c r="X17" s="109">
        <v>84251</v>
      </c>
      <c r="Y17" s="106">
        <f t="shared" si="0"/>
        <v>17</v>
      </c>
      <c r="Z17" s="117">
        <f t="shared" si="1"/>
        <v>2.441185512540011E-2</v>
      </c>
      <c r="AA17" s="109">
        <v>81851.259999999995</v>
      </c>
      <c r="AB17" s="106">
        <f t="shared" si="10"/>
        <v>17</v>
      </c>
      <c r="AC17" s="112">
        <f t="shared" si="11"/>
        <v>2.3162961230989796E-2</v>
      </c>
    </row>
    <row r="18" spans="1:29" s="5" customFormat="1" ht="13.5" customHeight="1" x14ac:dyDescent="0.25">
      <c r="A18" s="8" t="s">
        <v>23</v>
      </c>
      <c r="B18" s="16">
        <v>65168</v>
      </c>
      <c r="C18" s="17">
        <v>21</v>
      </c>
      <c r="D18" s="16">
        <v>65907</v>
      </c>
      <c r="E18" s="17">
        <v>21</v>
      </c>
      <c r="F18" s="35">
        <v>65238</v>
      </c>
      <c r="G18" s="18">
        <v>21</v>
      </c>
      <c r="H18" s="39">
        <v>1.9599999999999999E-2</v>
      </c>
      <c r="I18" s="22">
        <v>65292</v>
      </c>
      <c r="J18" s="18">
        <f t="shared" si="2"/>
        <v>20</v>
      </c>
      <c r="K18" s="19">
        <f t="shared" si="3"/>
        <v>1.9689655421983223E-2</v>
      </c>
      <c r="L18" s="21">
        <v>64998</v>
      </c>
      <c r="M18" s="18">
        <f t="shared" si="4"/>
        <v>21</v>
      </c>
      <c r="N18" s="19">
        <f t="shared" si="5"/>
        <v>1.8759632646228621E-2</v>
      </c>
      <c r="O18" s="109">
        <v>60177</v>
      </c>
      <c r="P18" s="106">
        <v>22</v>
      </c>
      <c r="Q18" s="117">
        <v>1.7668763750274895E-2</v>
      </c>
      <c r="R18" s="109">
        <v>59661</v>
      </c>
      <c r="S18" s="106">
        <f t="shared" si="6"/>
        <v>22</v>
      </c>
      <c r="T18" s="117">
        <f t="shared" si="7"/>
        <v>1.7640995496092198E-2</v>
      </c>
      <c r="U18" s="109">
        <v>62611</v>
      </c>
      <c r="V18" s="106">
        <f t="shared" si="8"/>
        <v>22</v>
      </c>
      <c r="W18" s="112">
        <f t="shared" si="9"/>
        <v>1.8319421114368298E-2</v>
      </c>
      <c r="X18" s="109">
        <v>58515</v>
      </c>
      <c r="Y18" s="106">
        <f t="shared" si="0"/>
        <v>24</v>
      </c>
      <c r="Z18" s="117">
        <f t="shared" si="1"/>
        <v>1.6954810063533814E-2</v>
      </c>
      <c r="AA18" s="109">
        <v>58660.61</v>
      </c>
      <c r="AB18" s="106">
        <f t="shared" si="10"/>
        <v>22</v>
      </c>
      <c r="AC18" s="112">
        <f t="shared" si="11"/>
        <v>1.6600275123635391E-2</v>
      </c>
    </row>
    <row r="19" spans="1:29" s="5" customFormat="1" ht="13.5" customHeight="1" x14ac:dyDescent="0.25">
      <c r="A19" s="64" t="s">
        <v>24</v>
      </c>
      <c r="B19" s="65">
        <v>347594</v>
      </c>
      <c r="C19" s="66">
        <v>2</v>
      </c>
      <c r="D19" s="65">
        <v>351636</v>
      </c>
      <c r="E19" s="66">
        <v>2</v>
      </c>
      <c r="F19" s="70">
        <v>366893</v>
      </c>
      <c r="G19" s="67">
        <v>2</v>
      </c>
      <c r="H19" s="72">
        <v>0.1101</v>
      </c>
      <c r="I19" s="65">
        <v>366716</v>
      </c>
      <c r="J19" s="67">
        <f t="shared" si="2"/>
        <v>2</v>
      </c>
      <c r="K19" s="68">
        <f t="shared" si="3"/>
        <v>0.11058799972014947</v>
      </c>
      <c r="L19" s="69">
        <v>370696</v>
      </c>
      <c r="M19" s="67">
        <f t="shared" si="4"/>
        <v>2</v>
      </c>
      <c r="N19" s="68">
        <f t="shared" si="5"/>
        <v>0.10698976558396205</v>
      </c>
      <c r="O19" s="114">
        <v>389611</v>
      </c>
      <c r="P19" s="115">
        <v>2</v>
      </c>
      <c r="Q19" s="118">
        <v>0.11439494679874956</v>
      </c>
      <c r="R19" s="114">
        <v>378569</v>
      </c>
      <c r="S19" s="115">
        <f t="shared" si="6"/>
        <v>2</v>
      </c>
      <c r="T19" s="118">
        <f t="shared" si="7"/>
        <v>0.11193801686126828</v>
      </c>
      <c r="U19" s="114">
        <v>370303</v>
      </c>
      <c r="V19" s="115">
        <f t="shared" si="8"/>
        <v>2</v>
      </c>
      <c r="W19" s="116">
        <f t="shared" si="9"/>
        <v>0.10834736063812948</v>
      </c>
      <c r="X19" s="114">
        <v>393337</v>
      </c>
      <c r="Y19" s="115">
        <f t="shared" si="0"/>
        <v>2</v>
      </c>
      <c r="Z19" s="118">
        <f t="shared" si="1"/>
        <v>0.11396999275331454</v>
      </c>
      <c r="AA19" s="114">
        <v>411417.73</v>
      </c>
      <c r="AB19" s="115">
        <f t="shared" si="10"/>
        <v>2</v>
      </c>
      <c r="AC19" s="116">
        <f t="shared" si="11"/>
        <v>0.11642646588130504</v>
      </c>
    </row>
    <row r="20" spans="1:29" s="5" customFormat="1" ht="13.5" customHeight="1" x14ac:dyDescent="0.25">
      <c r="A20" s="9" t="s">
        <v>25</v>
      </c>
      <c r="B20" s="24">
        <v>78795</v>
      </c>
      <c r="C20" s="23">
        <v>16</v>
      </c>
      <c r="D20" s="24">
        <v>79666</v>
      </c>
      <c r="E20" s="23">
        <v>14</v>
      </c>
      <c r="F20" s="35">
        <v>80664</v>
      </c>
      <c r="G20" s="25">
        <v>16</v>
      </c>
      <c r="H20" s="40">
        <v>2.4199999999999999E-2</v>
      </c>
      <c r="I20" s="24">
        <v>81461</v>
      </c>
      <c r="J20" s="25">
        <f t="shared" si="2"/>
        <v>15</v>
      </c>
      <c r="K20" s="26">
        <f t="shared" si="3"/>
        <v>2.4565628565983204E-2</v>
      </c>
      <c r="L20" s="28">
        <v>83025</v>
      </c>
      <c r="M20" s="25">
        <f t="shared" si="4"/>
        <v>17</v>
      </c>
      <c r="N20" s="26">
        <f t="shared" si="5"/>
        <v>2.3962560393444896E-2</v>
      </c>
      <c r="O20" s="109">
        <v>83860</v>
      </c>
      <c r="P20" s="106">
        <v>17</v>
      </c>
      <c r="Q20" s="117">
        <v>2.4622406037157929E-2</v>
      </c>
      <c r="R20" s="109">
        <v>85865</v>
      </c>
      <c r="S20" s="106">
        <f t="shared" si="6"/>
        <v>19</v>
      </c>
      <c r="T20" s="117">
        <f t="shared" si="7"/>
        <v>2.5389183524780954E-2</v>
      </c>
      <c r="U20" s="109">
        <v>85625</v>
      </c>
      <c r="V20" s="106">
        <f t="shared" si="8"/>
        <v>18</v>
      </c>
      <c r="W20" s="112">
        <f t="shared" si="9"/>
        <v>2.5053112598709265E-2</v>
      </c>
      <c r="X20" s="109">
        <v>84269</v>
      </c>
      <c r="Y20" s="106">
        <f t="shared" si="0"/>
        <v>16</v>
      </c>
      <c r="Z20" s="117">
        <f t="shared" si="1"/>
        <v>2.4417070652720346E-2</v>
      </c>
      <c r="AA20" s="109">
        <v>83278.789999999994</v>
      </c>
      <c r="AB20" s="106">
        <f t="shared" si="10"/>
        <v>16</v>
      </c>
      <c r="AC20" s="112">
        <f t="shared" si="11"/>
        <v>2.3566935733594578E-2</v>
      </c>
    </row>
    <row r="21" spans="1:29" s="5" customFormat="1" ht="13.5" customHeight="1" x14ac:dyDescent="0.25">
      <c r="A21" s="8" t="s">
        <v>26</v>
      </c>
      <c r="B21" s="16">
        <v>137217</v>
      </c>
      <c r="C21" s="17">
        <v>6</v>
      </c>
      <c r="D21" s="16">
        <v>145221</v>
      </c>
      <c r="E21" s="17">
        <v>6</v>
      </c>
      <c r="F21" s="35">
        <v>154164</v>
      </c>
      <c r="G21" s="18">
        <v>5</v>
      </c>
      <c r="H21" s="39">
        <v>4.6199999999999998E-2</v>
      </c>
      <c r="I21" s="20">
        <v>156287</v>
      </c>
      <c r="J21" s="18">
        <f t="shared" si="2"/>
        <v>5</v>
      </c>
      <c r="K21" s="19">
        <f t="shared" si="3"/>
        <v>4.7130386217844329E-2</v>
      </c>
      <c r="L21" s="21">
        <v>150353</v>
      </c>
      <c r="M21" s="18">
        <f t="shared" si="4"/>
        <v>7</v>
      </c>
      <c r="N21" s="19">
        <f t="shared" si="5"/>
        <v>4.3394674409342006E-2</v>
      </c>
      <c r="O21" s="109">
        <v>151065</v>
      </c>
      <c r="P21" s="106">
        <v>5</v>
      </c>
      <c r="Q21" s="117">
        <v>4.4354683615588635E-2</v>
      </c>
      <c r="R21" s="109">
        <v>138332</v>
      </c>
      <c r="S21" s="106">
        <f t="shared" si="6"/>
        <v>7</v>
      </c>
      <c r="T21" s="117">
        <f t="shared" si="7"/>
        <v>4.0903005128399221E-2</v>
      </c>
      <c r="U21" s="109">
        <v>143712</v>
      </c>
      <c r="V21" s="106">
        <f t="shared" si="8"/>
        <v>8</v>
      </c>
      <c r="W21" s="112">
        <f t="shared" si="9"/>
        <v>4.2048851594577587E-2</v>
      </c>
      <c r="X21" s="109">
        <v>144524</v>
      </c>
      <c r="Y21" s="106">
        <f t="shared" si="0"/>
        <v>8</v>
      </c>
      <c r="Z21" s="117">
        <f t="shared" si="1"/>
        <v>4.1876048357210309E-2</v>
      </c>
      <c r="AA21" s="109">
        <v>147640.89000000001</v>
      </c>
      <c r="AB21" s="106">
        <f t="shared" si="10"/>
        <v>8</v>
      </c>
      <c r="AC21" s="112">
        <f t="shared" si="11"/>
        <v>4.178066667732213E-2</v>
      </c>
    </row>
    <row r="22" spans="1:29" s="5" customFormat="1" ht="13.5" customHeight="1" x14ac:dyDescent="0.25">
      <c r="A22" s="8" t="s">
        <v>27</v>
      </c>
      <c r="B22" s="16">
        <v>10173</v>
      </c>
      <c r="C22" s="17">
        <v>30</v>
      </c>
      <c r="D22" s="16">
        <v>11748</v>
      </c>
      <c r="E22" s="17">
        <v>29</v>
      </c>
      <c r="F22" s="35">
        <v>11924</v>
      </c>
      <c r="G22" s="18">
        <v>29</v>
      </c>
      <c r="H22" s="39">
        <v>3.5999999999999999E-3</v>
      </c>
      <c r="I22" s="29">
        <v>11316</v>
      </c>
      <c r="J22" s="18">
        <f t="shared" si="2"/>
        <v>29</v>
      </c>
      <c r="K22" s="19">
        <f t="shared" si="3"/>
        <v>3.4124876057581659E-3</v>
      </c>
      <c r="L22" s="21">
        <v>11541</v>
      </c>
      <c r="M22" s="18">
        <f t="shared" si="4"/>
        <v>30</v>
      </c>
      <c r="N22" s="19">
        <f t="shared" si="5"/>
        <v>3.3309474194609758E-3</v>
      </c>
      <c r="O22" s="109">
        <v>13155</v>
      </c>
      <c r="P22" s="106">
        <v>29</v>
      </c>
      <c r="Q22" s="117">
        <v>3.862482129964376E-3</v>
      </c>
      <c r="R22" s="109">
        <v>11082</v>
      </c>
      <c r="S22" s="106">
        <f t="shared" si="6"/>
        <v>30</v>
      </c>
      <c r="T22" s="117">
        <f t="shared" si="7"/>
        <v>3.2768058210169747E-3</v>
      </c>
      <c r="U22" s="109">
        <v>11476</v>
      </c>
      <c r="V22" s="106">
        <f t="shared" si="8"/>
        <v>29</v>
      </c>
      <c r="W22" s="112">
        <f t="shared" si="9"/>
        <v>3.3577754181931389E-3</v>
      </c>
      <c r="X22" s="109">
        <v>11943</v>
      </c>
      <c r="Y22" s="106">
        <f t="shared" si="0"/>
        <v>29</v>
      </c>
      <c r="Z22" s="117">
        <f t="shared" si="1"/>
        <v>3.4605023769765761E-3</v>
      </c>
      <c r="AA22" s="109">
        <v>12253.49</v>
      </c>
      <c r="AB22" s="106">
        <f t="shared" si="10"/>
        <v>29</v>
      </c>
      <c r="AC22" s="112">
        <f t="shared" si="11"/>
        <v>3.4675961471371504E-3</v>
      </c>
    </row>
    <row r="23" spans="1:29" s="5" customFormat="1" ht="13.5" customHeight="1" x14ac:dyDescent="0.25">
      <c r="A23" s="8" t="s">
        <v>28</v>
      </c>
      <c r="B23" s="16">
        <v>47096</v>
      </c>
      <c r="C23" s="17">
        <v>24</v>
      </c>
      <c r="D23" s="16">
        <v>44115</v>
      </c>
      <c r="E23" s="17">
        <v>24</v>
      </c>
      <c r="F23" s="35">
        <v>45427</v>
      </c>
      <c r="G23" s="18">
        <v>24</v>
      </c>
      <c r="H23" s="39">
        <v>1.3599999999999999E-2</v>
      </c>
      <c r="I23" s="29">
        <v>46021</v>
      </c>
      <c r="J23" s="18">
        <f t="shared" si="2"/>
        <v>23</v>
      </c>
      <c r="K23" s="19">
        <f t="shared" si="3"/>
        <v>1.3878233660710193E-2</v>
      </c>
      <c r="L23" s="21">
        <v>42067</v>
      </c>
      <c r="M23" s="18">
        <f t="shared" si="4"/>
        <v>25</v>
      </c>
      <c r="N23" s="19">
        <f t="shared" si="5"/>
        <v>1.2141319217959004E-2</v>
      </c>
      <c r="O23" s="109">
        <v>40450</v>
      </c>
      <c r="P23" s="106">
        <v>25</v>
      </c>
      <c r="Q23" s="117">
        <v>1.1876655428130673E-2</v>
      </c>
      <c r="R23" s="109">
        <v>37781</v>
      </c>
      <c r="S23" s="106">
        <f t="shared" si="6"/>
        <v>25</v>
      </c>
      <c r="T23" s="117">
        <f t="shared" si="7"/>
        <v>1.1171359025793389E-2</v>
      </c>
      <c r="U23" s="109">
        <v>36519</v>
      </c>
      <c r="V23" s="106">
        <f t="shared" si="8"/>
        <v>26</v>
      </c>
      <c r="W23" s="112">
        <f t="shared" si="9"/>
        <v>1.0685134236405998E-2</v>
      </c>
      <c r="X23" s="109">
        <v>35968</v>
      </c>
      <c r="Y23" s="106">
        <f t="shared" si="0"/>
        <v>26</v>
      </c>
      <c r="Z23" s="117">
        <f t="shared" si="1"/>
        <v>1.0421782591902662E-2</v>
      </c>
      <c r="AA23" s="109">
        <v>37120.17</v>
      </c>
      <c r="AB23" s="106">
        <f t="shared" si="10"/>
        <v>26</v>
      </c>
      <c r="AC23" s="112">
        <f t="shared" si="11"/>
        <v>1.050457938702166E-2</v>
      </c>
    </row>
    <row r="24" spans="1:29" s="5" customFormat="1" ht="13.5" customHeight="1" x14ac:dyDescent="0.25">
      <c r="A24" s="8" t="s">
        <v>29</v>
      </c>
      <c r="B24" s="16">
        <v>71229</v>
      </c>
      <c r="C24" s="17">
        <v>19</v>
      </c>
      <c r="D24" s="16">
        <v>74280</v>
      </c>
      <c r="E24" s="17">
        <v>18</v>
      </c>
      <c r="F24" s="35">
        <v>72285</v>
      </c>
      <c r="G24" s="18">
        <v>20</v>
      </c>
      <c r="H24" s="39">
        <v>2.1700000000000001E-2</v>
      </c>
      <c r="I24" s="29">
        <v>72358</v>
      </c>
      <c r="J24" s="18">
        <f t="shared" si="2"/>
        <v>19</v>
      </c>
      <c r="K24" s="19">
        <f t="shared" si="3"/>
        <v>2.1820500015681279E-2</v>
      </c>
      <c r="L24" s="21">
        <v>79117</v>
      </c>
      <c r="M24" s="18">
        <f t="shared" si="4"/>
        <v>19</v>
      </c>
      <c r="N24" s="19">
        <f t="shared" si="5"/>
        <v>2.2834638851528814E-2</v>
      </c>
      <c r="O24" s="109">
        <v>80544</v>
      </c>
      <c r="P24" s="106">
        <v>19</v>
      </c>
      <c r="Q24" s="117">
        <v>2.3648784543964324E-2</v>
      </c>
      <c r="R24" s="109">
        <v>102813</v>
      </c>
      <c r="S24" s="106">
        <f t="shared" si="6"/>
        <v>14</v>
      </c>
      <c r="T24" s="117">
        <f t="shared" si="7"/>
        <v>3.0400490604242755E-2</v>
      </c>
      <c r="U24" s="109">
        <v>94588</v>
      </c>
      <c r="V24" s="106">
        <f t="shared" si="8"/>
        <v>15</v>
      </c>
      <c r="W24" s="112">
        <f t="shared" si="9"/>
        <v>2.7675606592545539E-2</v>
      </c>
      <c r="X24" s="109">
        <v>86552</v>
      </c>
      <c r="Y24" s="106">
        <f t="shared" si="0"/>
        <v>15</v>
      </c>
      <c r="Z24" s="117">
        <f t="shared" si="1"/>
        <v>2.5078573367836945E-2</v>
      </c>
      <c r="AA24" s="109">
        <v>90265.33</v>
      </c>
      <c r="AB24" s="106">
        <f t="shared" si="10"/>
        <v>14</v>
      </c>
      <c r="AC24" s="112">
        <f t="shared" si="11"/>
        <v>2.5544045861878001E-2</v>
      </c>
    </row>
    <row r="25" spans="1:29" s="5" customFormat="1" ht="13.5" customHeight="1" x14ac:dyDescent="0.25">
      <c r="A25" s="8" t="s">
        <v>30</v>
      </c>
      <c r="B25" s="16">
        <v>78331</v>
      </c>
      <c r="C25" s="17">
        <v>17</v>
      </c>
      <c r="D25" s="16">
        <v>79008</v>
      </c>
      <c r="E25" s="17">
        <v>15</v>
      </c>
      <c r="F25" s="35">
        <v>84762</v>
      </c>
      <c r="G25" s="18">
        <v>14</v>
      </c>
      <c r="H25" s="39">
        <v>2.5399999999999999E-2</v>
      </c>
      <c r="I25" s="29">
        <v>84620</v>
      </c>
      <c r="J25" s="18">
        <f t="shared" si="2"/>
        <v>14</v>
      </c>
      <c r="K25" s="19">
        <f t="shared" si="3"/>
        <v>2.5518266277770943E-2</v>
      </c>
      <c r="L25" s="21">
        <v>94171</v>
      </c>
      <c r="M25" s="18">
        <f t="shared" si="4"/>
        <v>15</v>
      </c>
      <c r="N25" s="19">
        <f t="shared" si="5"/>
        <v>2.7179503460537179E-2</v>
      </c>
      <c r="O25" s="109">
        <v>94901</v>
      </c>
      <c r="P25" s="106">
        <v>15</v>
      </c>
      <c r="Q25" s="117">
        <v>2.7864189784549544E-2</v>
      </c>
      <c r="R25" s="109">
        <v>100553</v>
      </c>
      <c r="S25" s="106">
        <f t="shared" si="6"/>
        <v>16</v>
      </c>
      <c r="T25" s="117">
        <f t="shared" si="7"/>
        <v>2.9732237477054672E-2</v>
      </c>
      <c r="U25" s="109">
        <v>103325</v>
      </c>
      <c r="V25" s="106">
        <f t="shared" si="8"/>
        <v>13</v>
      </c>
      <c r="W25" s="112">
        <f t="shared" si="9"/>
        <v>3.0231974998676026E-2</v>
      </c>
      <c r="X25" s="109">
        <v>106469</v>
      </c>
      <c r="Y25" s="106">
        <f t="shared" si="0"/>
        <v>12</v>
      </c>
      <c r="Z25" s="117">
        <f t="shared" si="1"/>
        <v>3.0849554347678061E-2</v>
      </c>
      <c r="AA25" s="109">
        <v>109609.54</v>
      </c>
      <c r="AB25" s="106">
        <f t="shared" si="10"/>
        <v>12</v>
      </c>
      <c r="AC25" s="112">
        <f t="shared" si="11"/>
        <v>3.1018233874061624E-2</v>
      </c>
    </row>
    <row r="26" spans="1:29" s="5" customFormat="1" ht="13.5" customHeight="1" x14ac:dyDescent="0.25">
      <c r="A26" s="8" t="s">
        <v>31</v>
      </c>
      <c r="B26" s="16">
        <v>69727</v>
      </c>
      <c r="C26" s="17">
        <v>20</v>
      </c>
      <c r="D26" s="16">
        <v>70692</v>
      </c>
      <c r="E26" s="17">
        <v>20</v>
      </c>
      <c r="F26" s="35">
        <v>74903</v>
      </c>
      <c r="G26" s="18">
        <v>18</v>
      </c>
      <c r="H26" s="39">
        <v>2.2499999999999999E-2</v>
      </c>
      <c r="I26" s="29">
        <v>73041</v>
      </c>
      <c r="J26" s="18">
        <f t="shared" si="2"/>
        <v>18</v>
      </c>
      <c r="K26" s="19">
        <f t="shared" si="3"/>
        <v>2.202646758679588E-2</v>
      </c>
      <c r="L26" s="21">
        <v>77209</v>
      </c>
      <c r="M26" s="18">
        <f t="shared" si="4"/>
        <v>20</v>
      </c>
      <c r="N26" s="19">
        <f t="shared" si="5"/>
        <v>2.2283954536795988E-2</v>
      </c>
      <c r="O26" s="109">
        <v>76445</v>
      </c>
      <c r="P26" s="106">
        <v>20</v>
      </c>
      <c r="Q26" s="117">
        <v>2.2445263886364631E-2</v>
      </c>
      <c r="R26" s="109">
        <v>76751</v>
      </c>
      <c r="S26" s="106">
        <f t="shared" si="6"/>
        <v>20</v>
      </c>
      <c r="T26" s="117">
        <f t="shared" si="7"/>
        <v>2.2694290161421569E-2</v>
      </c>
      <c r="U26" s="109">
        <v>76051</v>
      </c>
      <c r="V26" s="106">
        <f t="shared" si="8"/>
        <v>20</v>
      </c>
      <c r="W26" s="112">
        <f t="shared" si="9"/>
        <v>2.2251845445190519E-2</v>
      </c>
      <c r="X26" s="109">
        <v>75825</v>
      </c>
      <c r="Y26" s="106">
        <f t="shared" si="0"/>
        <v>20</v>
      </c>
      <c r="Z26" s="117">
        <f t="shared" si="1"/>
        <v>2.1970408836494086E-2</v>
      </c>
      <c r="AA26" s="109">
        <v>74420.960000000006</v>
      </c>
      <c r="AB26" s="106">
        <f t="shared" si="10"/>
        <v>19</v>
      </c>
      <c r="AC26" s="112">
        <f t="shared" si="11"/>
        <v>2.1060272147955236E-2</v>
      </c>
    </row>
    <row r="27" spans="1:29" s="5" customFormat="1" ht="13.5" customHeight="1" x14ac:dyDescent="0.25">
      <c r="A27" s="8" t="s">
        <v>32</v>
      </c>
      <c r="B27" s="16">
        <v>48813</v>
      </c>
      <c r="C27" s="17">
        <v>23</v>
      </c>
      <c r="D27" s="16">
        <v>51764</v>
      </c>
      <c r="E27" s="17">
        <v>22</v>
      </c>
      <c r="F27" s="35">
        <v>52423</v>
      </c>
      <c r="G27" s="18">
        <v>23</v>
      </c>
      <c r="H27" s="39">
        <v>1.5699999999999999E-2</v>
      </c>
      <c r="I27" s="29">
        <v>53263</v>
      </c>
      <c r="J27" s="18">
        <f t="shared" si="2"/>
        <v>22</v>
      </c>
      <c r="K27" s="19">
        <f t="shared" si="3"/>
        <v>1.6062153353260621E-2</v>
      </c>
      <c r="L27" s="21">
        <v>53794</v>
      </c>
      <c r="M27" s="18">
        <f t="shared" si="4"/>
        <v>23</v>
      </c>
      <c r="N27" s="19">
        <f t="shared" si="5"/>
        <v>1.5525949699548023E-2</v>
      </c>
      <c r="O27" s="109">
        <v>56776</v>
      </c>
      <c r="P27" s="106">
        <v>23</v>
      </c>
      <c r="Q27" s="117">
        <v>1.6670185131954191E-2</v>
      </c>
      <c r="R27" s="109">
        <v>55312</v>
      </c>
      <c r="S27" s="106">
        <f t="shared" si="6"/>
        <v>23</v>
      </c>
      <c r="T27" s="117">
        <f t="shared" si="7"/>
        <v>1.6355051757091763E-2</v>
      </c>
      <c r="U27" s="109">
        <v>60040</v>
      </c>
      <c r="V27" s="106">
        <f t="shared" si="8"/>
        <v>23</v>
      </c>
      <c r="W27" s="112">
        <f t="shared" si="9"/>
        <v>1.7567169406440923E-2</v>
      </c>
      <c r="X27" s="109">
        <v>62246</v>
      </c>
      <c r="Y27" s="106">
        <f t="shared" si="0"/>
        <v>23</v>
      </c>
      <c r="Z27" s="117">
        <f t="shared" si="1"/>
        <v>1.803587297641162E-2</v>
      </c>
      <c r="AA27" s="109">
        <v>58206.89</v>
      </c>
      <c r="AB27" s="106">
        <f t="shared" si="10"/>
        <v>23</v>
      </c>
      <c r="AC27" s="112">
        <f t="shared" si="11"/>
        <v>1.6471877603918227E-2</v>
      </c>
    </row>
    <row r="28" spans="1:29" s="5" customFormat="1" ht="13.5" customHeight="1" x14ac:dyDescent="0.25">
      <c r="A28" s="8" t="s">
        <v>33</v>
      </c>
      <c r="B28" s="16">
        <v>9240</v>
      </c>
      <c r="C28" s="17">
        <v>31</v>
      </c>
      <c r="D28" s="16">
        <v>9413</v>
      </c>
      <c r="E28" s="17">
        <v>31</v>
      </c>
      <c r="F28" s="35">
        <v>9404</v>
      </c>
      <c r="G28" s="18">
        <v>31</v>
      </c>
      <c r="H28" s="39">
        <v>2.8E-3</v>
      </c>
      <c r="I28" s="29">
        <v>9645</v>
      </c>
      <c r="J28" s="18">
        <f t="shared" si="2"/>
        <v>31</v>
      </c>
      <c r="K28" s="19">
        <f t="shared" si="3"/>
        <v>2.9085757297222965E-3</v>
      </c>
      <c r="L28" s="21">
        <v>9614</v>
      </c>
      <c r="M28" s="18">
        <f t="shared" si="4"/>
        <v>31</v>
      </c>
      <c r="N28" s="19">
        <f t="shared" si="5"/>
        <v>2.774779351069909E-3</v>
      </c>
      <c r="O28" s="109">
        <v>6455</v>
      </c>
      <c r="P28" s="106">
        <v>31</v>
      </c>
      <c r="Q28" s="117">
        <v>1.8952734434754882E-3</v>
      </c>
      <c r="R28" s="109">
        <v>6926</v>
      </c>
      <c r="S28" s="106">
        <f t="shared" si="6"/>
        <v>31</v>
      </c>
      <c r="T28" s="117">
        <f t="shared" si="7"/>
        <v>2.0479297163295044E-3</v>
      </c>
      <c r="U28" s="109">
        <v>7255</v>
      </c>
      <c r="V28" s="106">
        <f t="shared" si="8"/>
        <v>31</v>
      </c>
      <c r="W28" s="112">
        <f t="shared" si="9"/>
        <v>2.1227484017942856E-3</v>
      </c>
      <c r="X28" s="109">
        <v>7238</v>
      </c>
      <c r="Y28" s="106">
        <f t="shared" si="0"/>
        <v>31</v>
      </c>
      <c r="Z28" s="117">
        <f t="shared" si="1"/>
        <v>2.097221485770448E-3</v>
      </c>
      <c r="AA28" s="109">
        <v>8125.55</v>
      </c>
      <c r="AB28" s="106">
        <f t="shared" si="10"/>
        <v>31</v>
      </c>
      <c r="AC28" s="112">
        <f t="shared" si="11"/>
        <v>2.2994368031777294E-3</v>
      </c>
    </row>
    <row r="29" spans="1:29" s="5" customFormat="1" ht="13.5" customHeight="1" x14ac:dyDescent="0.25">
      <c r="A29" s="8" t="s">
        <v>34</v>
      </c>
      <c r="B29" s="16">
        <v>90012</v>
      </c>
      <c r="C29" s="17">
        <v>14</v>
      </c>
      <c r="D29" s="16">
        <v>78165</v>
      </c>
      <c r="E29" s="17">
        <v>16</v>
      </c>
      <c r="F29" s="35">
        <v>82869</v>
      </c>
      <c r="G29" s="18">
        <v>15</v>
      </c>
      <c r="H29" s="39">
        <v>2.4899999999999999E-2</v>
      </c>
      <c r="I29" s="29">
        <v>80961</v>
      </c>
      <c r="J29" s="18">
        <f t="shared" si="2"/>
        <v>16</v>
      </c>
      <c r="K29" s="19">
        <f t="shared" si="3"/>
        <v>2.4414847035152603E-2</v>
      </c>
      <c r="L29" s="21">
        <v>116239</v>
      </c>
      <c r="M29" s="18">
        <f t="shared" si="4"/>
        <v>10</v>
      </c>
      <c r="N29" s="19">
        <f t="shared" si="5"/>
        <v>3.3548739025277219E-2</v>
      </c>
      <c r="O29" s="109">
        <v>141823</v>
      </c>
      <c r="P29" s="106">
        <v>9</v>
      </c>
      <c r="Q29" s="117">
        <v>4.1641110081181126E-2</v>
      </c>
      <c r="R29" s="109">
        <v>141168</v>
      </c>
      <c r="S29" s="106">
        <f t="shared" si="6"/>
        <v>6</v>
      </c>
      <c r="T29" s="117">
        <f t="shared" si="7"/>
        <v>4.1741574096852939E-2</v>
      </c>
      <c r="U29" s="109">
        <v>153249</v>
      </c>
      <c r="V29" s="106">
        <f t="shared" si="8"/>
        <v>5</v>
      </c>
      <c r="W29" s="112">
        <f t="shared" si="9"/>
        <v>4.4839292877542729E-2</v>
      </c>
      <c r="X29" s="109">
        <v>176407</v>
      </c>
      <c r="Y29" s="106">
        <f t="shared" si="0"/>
        <v>4</v>
      </c>
      <c r="Z29" s="117">
        <f t="shared" si="1"/>
        <v>5.1114195998937191E-2</v>
      </c>
      <c r="AA29" s="109">
        <v>196897.33</v>
      </c>
      <c r="AB29" s="106">
        <f t="shared" si="10"/>
        <v>3</v>
      </c>
      <c r="AC29" s="112">
        <f t="shared" si="11"/>
        <v>5.5719670305324612E-2</v>
      </c>
    </row>
    <row r="30" spans="1:29" s="5" customFormat="1" ht="13.5" customHeight="1" x14ac:dyDescent="0.25">
      <c r="A30" s="8" t="s">
        <v>35</v>
      </c>
      <c r="B30" s="16">
        <v>144473</v>
      </c>
      <c r="C30" s="17">
        <v>5</v>
      </c>
      <c r="D30" s="16">
        <v>148306</v>
      </c>
      <c r="E30" s="17">
        <v>5</v>
      </c>
      <c r="F30" s="35">
        <v>148624</v>
      </c>
      <c r="G30" s="18">
        <v>7</v>
      </c>
      <c r="H30" s="39">
        <v>4.4600000000000001E-2</v>
      </c>
      <c r="I30" s="29">
        <v>155887</v>
      </c>
      <c r="J30" s="18">
        <f t="shared" si="2"/>
        <v>7</v>
      </c>
      <c r="K30" s="19">
        <f t="shared" si="3"/>
        <v>4.7009760993179849E-2</v>
      </c>
      <c r="L30" s="21">
        <v>204297</v>
      </c>
      <c r="M30" s="18">
        <f t="shared" si="4"/>
        <v>4</v>
      </c>
      <c r="N30" s="19">
        <f t="shared" si="5"/>
        <v>5.8963916900928774E-2</v>
      </c>
      <c r="O30" s="109">
        <v>177525</v>
      </c>
      <c r="P30" s="106">
        <v>4</v>
      </c>
      <c r="Q30" s="117">
        <v>5.2123689861035792E-2</v>
      </c>
      <c r="R30" s="109">
        <v>163676</v>
      </c>
      <c r="S30" s="106">
        <f t="shared" si="6"/>
        <v>4</v>
      </c>
      <c r="T30" s="117">
        <f t="shared" si="7"/>
        <v>4.8396902144087199E-2</v>
      </c>
      <c r="U30" s="109">
        <v>161552</v>
      </c>
      <c r="V30" s="106">
        <f t="shared" si="8"/>
        <v>4</v>
      </c>
      <c r="W30" s="112">
        <f t="shared" si="9"/>
        <v>4.7268676747990408E-2</v>
      </c>
      <c r="X30" s="109">
        <v>162094</v>
      </c>
      <c r="Y30" s="106">
        <f t="shared" si="0"/>
        <v>5</v>
      </c>
      <c r="Z30" s="117">
        <f t="shared" si="1"/>
        <v>4.6966982524796211E-2</v>
      </c>
      <c r="AA30" s="109">
        <v>179260.23</v>
      </c>
      <c r="AB30" s="106">
        <f t="shared" si="10"/>
        <v>5</v>
      </c>
      <c r="AC30" s="112">
        <f t="shared" si="11"/>
        <v>5.0728574706709641E-2</v>
      </c>
    </row>
    <row r="31" spans="1:29" s="5" customFormat="1" ht="13.5" customHeight="1" x14ac:dyDescent="0.25">
      <c r="A31" s="8" t="s">
        <v>36</v>
      </c>
      <c r="B31" s="16">
        <v>136306</v>
      </c>
      <c r="C31" s="17">
        <v>7</v>
      </c>
      <c r="D31" s="16">
        <v>143510</v>
      </c>
      <c r="E31" s="17">
        <v>7</v>
      </c>
      <c r="F31" s="35">
        <v>148260</v>
      </c>
      <c r="G31" s="18">
        <v>8</v>
      </c>
      <c r="H31" s="39">
        <v>4.4499999999999998E-2</v>
      </c>
      <c r="I31" s="29">
        <v>156095</v>
      </c>
      <c r="J31" s="18">
        <f t="shared" si="2"/>
        <v>6</v>
      </c>
      <c r="K31" s="19">
        <f t="shared" si="3"/>
        <v>4.7072486110005377E-2</v>
      </c>
      <c r="L31" s="21">
        <v>144683</v>
      </c>
      <c r="M31" s="18">
        <f t="shared" si="4"/>
        <v>8</v>
      </c>
      <c r="N31" s="19">
        <f t="shared" si="5"/>
        <v>4.1758206870277481E-2</v>
      </c>
      <c r="O31" s="109">
        <v>142443</v>
      </c>
      <c r="P31" s="106">
        <v>8</v>
      </c>
      <c r="Q31" s="117">
        <v>4.1823150287990545E-2</v>
      </c>
      <c r="R31" s="109">
        <v>131872</v>
      </c>
      <c r="S31" s="106">
        <f t="shared" si="6"/>
        <v>9</v>
      </c>
      <c r="T31" s="117">
        <f t="shared" si="7"/>
        <v>3.8992865658649206E-2</v>
      </c>
      <c r="U31" s="109">
        <v>132329</v>
      </c>
      <c r="V31" s="106">
        <f t="shared" si="8"/>
        <v>10</v>
      </c>
      <c r="W31" s="112">
        <f t="shared" si="9"/>
        <v>3.8718287148316474E-2</v>
      </c>
      <c r="X31" s="109">
        <v>126981</v>
      </c>
      <c r="Y31" s="106">
        <f t="shared" si="0"/>
        <v>11</v>
      </c>
      <c r="Z31" s="117">
        <f t="shared" si="1"/>
        <v>3.6792937480604755E-2</v>
      </c>
      <c r="AA31" s="109">
        <v>131865.04</v>
      </c>
      <c r="AB31" s="106">
        <f t="shared" si="10"/>
        <v>10</v>
      </c>
      <c r="AC31" s="112">
        <f t="shared" si="11"/>
        <v>3.731628333202102E-2</v>
      </c>
    </row>
    <row r="32" spans="1:29" s="5" customFormat="1" ht="13.5" customHeight="1" x14ac:dyDescent="0.25">
      <c r="A32" s="8" t="s">
        <v>37</v>
      </c>
      <c r="B32" s="16">
        <v>120394</v>
      </c>
      <c r="C32" s="17">
        <v>9</v>
      </c>
      <c r="D32" s="16">
        <v>121904</v>
      </c>
      <c r="E32" s="17">
        <v>9</v>
      </c>
      <c r="F32" s="35">
        <v>121433</v>
      </c>
      <c r="G32" s="18">
        <v>9</v>
      </c>
      <c r="H32" s="39">
        <v>3.6400000000000002E-2</v>
      </c>
      <c r="I32" s="29">
        <v>131494</v>
      </c>
      <c r="J32" s="18">
        <f t="shared" si="2"/>
        <v>9</v>
      </c>
      <c r="K32" s="19">
        <f t="shared" si="3"/>
        <v>3.9653733230078141E-2</v>
      </c>
      <c r="L32" s="21">
        <v>135166</v>
      </c>
      <c r="M32" s="18">
        <f t="shared" si="4"/>
        <v>9</v>
      </c>
      <c r="N32" s="19">
        <f t="shared" si="5"/>
        <v>3.9011423524725954E-2</v>
      </c>
      <c r="O32" s="109">
        <v>129685</v>
      </c>
      <c r="P32" s="106">
        <v>10</v>
      </c>
      <c r="Q32" s="117">
        <v>3.8077232613031552E-2</v>
      </c>
      <c r="R32" s="109">
        <v>124196</v>
      </c>
      <c r="S32" s="106">
        <f t="shared" si="6"/>
        <v>10</v>
      </c>
      <c r="T32" s="117">
        <f t="shared" si="7"/>
        <v>3.6723170524005075E-2</v>
      </c>
      <c r="U32" s="109">
        <v>125077</v>
      </c>
      <c r="V32" s="106">
        <f t="shared" si="8"/>
        <v>11</v>
      </c>
      <c r="W32" s="112">
        <f t="shared" si="9"/>
        <v>3.6596416519810319E-2</v>
      </c>
      <c r="X32" s="109">
        <v>128005</v>
      </c>
      <c r="Y32" s="106">
        <f t="shared" si="0"/>
        <v>10</v>
      </c>
      <c r="Z32" s="117">
        <f t="shared" si="1"/>
        <v>3.7089643034822629E-2</v>
      </c>
      <c r="AA32" s="109">
        <v>131483.51</v>
      </c>
      <c r="AB32" s="106">
        <f t="shared" si="10"/>
        <v>11</v>
      </c>
      <c r="AC32" s="112">
        <f t="shared" si="11"/>
        <v>3.7208314748538501E-2</v>
      </c>
    </row>
    <row r="33" spans="1:29" s="5" customFormat="1" ht="13.5" customHeight="1" x14ac:dyDescent="0.25">
      <c r="A33" s="8" t="s">
        <v>38</v>
      </c>
      <c r="B33" s="16">
        <v>108388</v>
      </c>
      <c r="C33" s="17">
        <v>11</v>
      </c>
      <c r="D33" s="16">
        <v>110932</v>
      </c>
      <c r="E33" s="17">
        <v>12</v>
      </c>
      <c r="F33" s="35">
        <v>106022</v>
      </c>
      <c r="G33" s="18">
        <v>12</v>
      </c>
      <c r="H33" s="39">
        <v>3.1800000000000002E-2</v>
      </c>
      <c r="I33" s="29">
        <v>11250</v>
      </c>
      <c r="J33" s="18">
        <f t="shared" si="2"/>
        <v>30</v>
      </c>
      <c r="K33" s="19">
        <f t="shared" si="3"/>
        <v>3.3925844436885262E-3</v>
      </c>
      <c r="L33" s="21">
        <v>103655</v>
      </c>
      <c r="M33" s="18">
        <f t="shared" si="4"/>
        <v>13</v>
      </c>
      <c r="N33" s="19">
        <f t="shared" si="5"/>
        <v>2.9916762391840174E-2</v>
      </c>
      <c r="O33" s="109">
        <v>100056</v>
      </c>
      <c r="P33" s="106">
        <v>14</v>
      </c>
      <c r="Q33" s="117">
        <v>2.9377766020198828E-2</v>
      </c>
      <c r="R33" s="109">
        <v>101895</v>
      </c>
      <c r="S33" s="106">
        <f t="shared" si="6"/>
        <v>15</v>
      </c>
      <c r="T33" s="117">
        <f t="shared" si="7"/>
        <v>3.012904973222565E-2</v>
      </c>
      <c r="U33" s="109">
        <v>96020</v>
      </c>
      <c r="V33" s="106">
        <f t="shared" si="8"/>
        <v>14</v>
      </c>
      <c r="W33" s="112">
        <f t="shared" si="9"/>
        <v>2.8094597042079575E-2</v>
      </c>
      <c r="X33" s="109">
        <v>80135</v>
      </c>
      <c r="Y33" s="106">
        <f t="shared" si="0"/>
        <v>19</v>
      </c>
      <c r="Z33" s="117">
        <f t="shared" si="1"/>
        <v>2.3219237878172816E-2</v>
      </c>
      <c r="AA33" s="109">
        <v>81701.84</v>
      </c>
      <c r="AB33" s="106">
        <f t="shared" si="10"/>
        <v>18</v>
      </c>
      <c r="AC33" s="112">
        <f t="shared" si="11"/>
        <v>2.3120677096730477E-2</v>
      </c>
    </row>
    <row r="34" spans="1:29" s="5" customFormat="1" ht="13.5" customHeight="1" x14ac:dyDescent="0.25">
      <c r="A34" s="8" t="s">
        <v>39</v>
      </c>
      <c r="B34" s="16">
        <v>24740</v>
      </c>
      <c r="C34" s="17">
        <v>27</v>
      </c>
      <c r="D34" s="16">
        <v>25055</v>
      </c>
      <c r="E34" s="17">
        <v>27</v>
      </c>
      <c r="F34" s="35">
        <v>24772</v>
      </c>
      <c r="G34" s="18">
        <v>27</v>
      </c>
      <c r="H34" s="39">
        <v>7.4000000000000003E-3</v>
      </c>
      <c r="I34" s="29">
        <v>24283</v>
      </c>
      <c r="J34" s="18">
        <f t="shared" si="2"/>
        <v>26</v>
      </c>
      <c r="K34" s="19">
        <f t="shared" si="3"/>
        <v>7.3228558263189764E-3</v>
      </c>
      <c r="L34" s="21">
        <v>24385</v>
      </c>
      <c r="M34" s="18">
        <f t="shared" si="4"/>
        <v>27</v>
      </c>
      <c r="N34" s="19">
        <f t="shared" si="5"/>
        <v>7.0379648924318427E-3</v>
      </c>
      <c r="O34" s="109">
        <v>23682</v>
      </c>
      <c r="P34" s="106">
        <v>27</v>
      </c>
      <c r="Q34" s="117">
        <v>6.9533486736462445E-3</v>
      </c>
      <c r="R34" s="109">
        <v>23781</v>
      </c>
      <c r="S34" s="106">
        <f t="shared" si="6"/>
        <v>27</v>
      </c>
      <c r="T34" s="117">
        <f t="shared" si="7"/>
        <v>7.0317378839202926E-3</v>
      </c>
      <c r="U34" s="109">
        <v>23285</v>
      </c>
      <c r="V34" s="106">
        <f t="shared" si="8"/>
        <v>27</v>
      </c>
      <c r="W34" s="112">
        <f t="shared" si="9"/>
        <v>6.8129836713687027E-3</v>
      </c>
      <c r="X34" s="109">
        <v>20834</v>
      </c>
      <c r="Y34" s="106">
        <f t="shared" si="0"/>
        <v>27</v>
      </c>
      <c r="Z34" s="117">
        <f t="shared" si="1"/>
        <v>6.0366831216553622E-3</v>
      </c>
      <c r="AA34" s="109">
        <v>20263.75</v>
      </c>
      <c r="AB34" s="106">
        <f t="shared" si="10"/>
        <v>27</v>
      </c>
      <c r="AC34" s="112">
        <f t="shared" si="11"/>
        <v>5.7344072118678379E-3</v>
      </c>
    </row>
    <row r="35" spans="1:29" s="5" customFormat="1" ht="13.5" customHeight="1" x14ac:dyDescent="0.25">
      <c r="A35" s="8" t="s">
        <v>40</v>
      </c>
      <c r="B35" s="16">
        <v>453339</v>
      </c>
      <c r="C35" s="17">
        <v>1</v>
      </c>
      <c r="D35" s="16">
        <v>465483</v>
      </c>
      <c r="E35" s="17">
        <v>1</v>
      </c>
      <c r="F35" s="35">
        <v>496438</v>
      </c>
      <c r="G35" s="18">
        <v>1</v>
      </c>
      <c r="H35" s="39">
        <v>0.1489</v>
      </c>
      <c r="I35" s="29">
        <v>502508</v>
      </c>
      <c r="J35" s="18">
        <f t="shared" si="2"/>
        <v>1</v>
      </c>
      <c r="K35" s="19">
        <f t="shared" si="3"/>
        <v>0.15153785098924746</v>
      </c>
      <c r="L35" s="21">
        <v>481098</v>
      </c>
      <c r="M35" s="18">
        <f t="shared" si="4"/>
        <v>1</v>
      </c>
      <c r="N35" s="19">
        <f t="shared" si="5"/>
        <v>0.13885383776170493</v>
      </c>
      <c r="O35" s="109">
        <v>464980</v>
      </c>
      <c r="P35" s="106">
        <v>1</v>
      </c>
      <c r="Q35" s="117">
        <v>0.13652428284232881</v>
      </c>
      <c r="R35" s="109">
        <v>457181</v>
      </c>
      <c r="S35" s="106">
        <f t="shared" si="6"/>
        <v>1</v>
      </c>
      <c r="T35" s="117">
        <f t="shared" si="7"/>
        <v>0.13518258094733457</v>
      </c>
      <c r="U35" s="109">
        <v>467980</v>
      </c>
      <c r="V35" s="106">
        <f t="shared" si="8"/>
        <v>1</v>
      </c>
      <c r="W35" s="112">
        <f t="shared" si="9"/>
        <v>0.13692678112635284</v>
      </c>
      <c r="X35" s="109">
        <v>469665</v>
      </c>
      <c r="Y35" s="106">
        <f t="shared" si="0"/>
        <v>1</v>
      </c>
      <c r="Z35" s="117">
        <f t="shared" si="1"/>
        <v>0.13608614660325744</v>
      </c>
      <c r="AA35" s="109">
        <v>481257.43</v>
      </c>
      <c r="AB35" s="106">
        <f t="shared" si="10"/>
        <v>1</v>
      </c>
      <c r="AC35" s="112">
        <f t="shared" si="11"/>
        <v>0.13619029436096386</v>
      </c>
    </row>
    <row r="36" spans="1:29" s="5" customFormat="1" ht="13.5" customHeight="1" x14ac:dyDescent="0.25">
      <c r="A36" s="8" t="s">
        <v>41</v>
      </c>
      <c r="B36" s="16">
        <v>52721</v>
      </c>
      <c r="C36" s="17">
        <v>22</v>
      </c>
      <c r="D36" s="16">
        <v>51230</v>
      </c>
      <c r="E36" s="17">
        <v>23</v>
      </c>
      <c r="F36" s="35">
        <v>57682</v>
      </c>
      <c r="G36" s="18">
        <v>22</v>
      </c>
      <c r="H36" s="39">
        <v>1.7299999999999999E-2</v>
      </c>
      <c r="I36" s="29">
        <v>55706</v>
      </c>
      <c r="J36" s="18">
        <f t="shared" si="2"/>
        <v>21</v>
      </c>
      <c r="K36" s="19">
        <f t="shared" si="3"/>
        <v>1.6798871912898937E-2</v>
      </c>
      <c r="L36" s="21">
        <v>58579</v>
      </c>
      <c r="M36" s="18">
        <f t="shared" si="4"/>
        <v>22</v>
      </c>
      <c r="N36" s="19">
        <f t="shared" si="5"/>
        <v>1.6906989765583962E-2</v>
      </c>
      <c r="O36" s="109">
        <v>60987</v>
      </c>
      <c r="P36" s="106">
        <v>21</v>
      </c>
      <c r="Q36" s="117">
        <v>1.79065904720743E-2</v>
      </c>
      <c r="R36" s="109">
        <v>61991</v>
      </c>
      <c r="S36" s="106">
        <f t="shared" si="6"/>
        <v>21</v>
      </c>
      <c r="T36" s="117">
        <f t="shared" si="7"/>
        <v>1.832994672898965E-2</v>
      </c>
      <c r="U36" s="109">
        <v>66595</v>
      </c>
      <c r="V36" s="106">
        <f t="shared" si="8"/>
        <v>21</v>
      </c>
      <c r="W36" s="112">
        <f t="shared" si="9"/>
        <v>1.9485104041004887E-2</v>
      </c>
      <c r="X36" s="109">
        <v>62666</v>
      </c>
      <c r="Y36" s="106">
        <f t="shared" si="0"/>
        <v>22</v>
      </c>
      <c r="Z36" s="117">
        <f t="shared" si="1"/>
        <v>1.815756861388379E-2</v>
      </c>
      <c r="AA36" s="109">
        <v>55157.8</v>
      </c>
      <c r="AB36" s="106">
        <f t="shared" si="10"/>
        <v>24</v>
      </c>
      <c r="AC36" s="112">
        <f t="shared" si="11"/>
        <v>1.560902034967683E-2</v>
      </c>
    </row>
    <row r="37" spans="1:29" s="5" customFormat="1" ht="13.5" customHeight="1" x14ac:dyDescent="0.25">
      <c r="A37" s="8" t="s">
        <v>42</v>
      </c>
      <c r="B37" s="16">
        <v>90507</v>
      </c>
      <c r="C37" s="17">
        <v>13</v>
      </c>
      <c r="D37" s="16">
        <v>86386</v>
      </c>
      <c r="E37" s="17">
        <v>13</v>
      </c>
      <c r="F37" s="35">
        <v>92068</v>
      </c>
      <c r="G37" s="18">
        <v>13</v>
      </c>
      <c r="H37" s="39">
        <v>2.76E-2</v>
      </c>
      <c r="I37" s="29">
        <v>104998</v>
      </c>
      <c r="J37" s="18">
        <f t="shared" si="2"/>
        <v>12</v>
      </c>
      <c r="K37" s="19">
        <f t="shared" si="3"/>
        <v>3.1663518348302923E-2</v>
      </c>
      <c r="L37" s="21">
        <v>89697</v>
      </c>
      <c r="M37" s="18">
        <f t="shared" si="4"/>
        <v>16</v>
      </c>
      <c r="N37" s="19">
        <f t="shared" si="5"/>
        <v>2.5888223783328234E-2</v>
      </c>
      <c r="O37" s="110">
        <v>87728</v>
      </c>
      <c r="P37" s="107">
        <v>16</v>
      </c>
      <c r="Q37" s="121">
        <v>2.5758102037059277E-2</v>
      </c>
      <c r="R37" s="110">
        <v>92778</v>
      </c>
      <c r="S37" s="107">
        <f t="shared" si="6"/>
        <v>17</v>
      </c>
      <c r="T37" s="121">
        <f t="shared" si="7"/>
        <v>2.7433269307193007E-2</v>
      </c>
      <c r="U37" s="110">
        <v>92100</v>
      </c>
      <c r="V37" s="107">
        <f t="shared" si="8"/>
        <v>16</v>
      </c>
      <c r="W37" s="113">
        <f t="shared" si="9"/>
        <v>2.6947639945589758E-2</v>
      </c>
      <c r="X37" s="110">
        <v>93359</v>
      </c>
      <c r="Y37" s="107">
        <f t="shared" si="0"/>
        <v>14</v>
      </c>
      <c r="Z37" s="121">
        <f t="shared" si="1"/>
        <v>2.705091194943952E-2</v>
      </c>
      <c r="AA37" s="110">
        <v>87979.68</v>
      </c>
      <c r="AB37" s="107">
        <f t="shared" si="10"/>
        <v>15</v>
      </c>
      <c r="AC37" s="113">
        <f t="shared" si="11"/>
        <v>2.4897233310212798E-2</v>
      </c>
    </row>
    <row r="38" spans="1:29" s="5" customFormat="1" ht="13.5" customHeight="1" x14ac:dyDescent="0.25">
      <c r="A38" s="167" t="s">
        <v>43</v>
      </c>
      <c r="B38" s="168">
        <v>3156515</v>
      </c>
      <c r="C38" s="169"/>
      <c r="D38" s="168">
        <v>3212507</v>
      </c>
      <c r="E38" s="169"/>
      <c r="F38" s="168">
        <v>3333473</v>
      </c>
      <c r="G38" s="170"/>
      <c r="H38" s="171">
        <f>SUM(H6:H37)</f>
        <v>0.99960000000000004</v>
      </c>
      <c r="I38" s="168">
        <f>SUM(I6:I37)</f>
        <v>3316056</v>
      </c>
      <c r="J38" s="170"/>
      <c r="K38" s="171">
        <f>SUM(K6:K37)</f>
        <v>1</v>
      </c>
      <c r="L38" s="168">
        <f>SUM(L6:L37)</f>
        <v>3464780</v>
      </c>
      <c r="M38" s="170"/>
      <c r="N38" s="171">
        <f>SUM(N6:N37)</f>
        <v>0.99999999999999978</v>
      </c>
      <c r="O38" s="172">
        <v>3405841</v>
      </c>
      <c r="P38" s="173"/>
      <c r="Q38" s="174">
        <v>1</v>
      </c>
      <c r="R38" s="175">
        <f>SUM(R6:R37)</f>
        <v>3381952</v>
      </c>
      <c r="S38" s="176"/>
      <c r="T38" s="177">
        <f>SUM(T6:T37)</f>
        <v>1</v>
      </c>
      <c r="U38" s="175">
        <f>SUM(U6:U37)</f>
        <v>3417739</v>
      </c>
      <c r="V38" s="176"/>
      <c r="W38" s="177">
        <f>SUM(W6:W37)</f>
        <v>1</v>
      </c>
      <c r="X38" s="175">
        <f>SUM(X6:X37)</f>
        <v>3451233</v>
      </c>
      <c r="Y38" s="176"/>
      <c r="Z38" s="177">
        <f>SUM(Z6:Z37)</f>
        <v>1</v>
      </c>
      <c r="AA38" s="175">
        <f>SUM(AA6:AA37)</f>
        <v>3533713.12</v>
      </c>
      <c r="AB38" s="176"/>
      <c r="AC38" s="177">
        <f>SUM(AC6:AC37)</f>
        <v>0.99999999999999989</v>
      </c>
    </row>
    <row r="39" spans="1:29" s="5" customFormat="1" x14ac:dyDescent="0.25"/>
    <row r="40" spans="1:29" s="5" customFormat="1" x14ac:dyDescent="0.25">
      <c r="A40" s="3" t="s">
        <v>93</v>
      </c>
    </row>
    <row r="41" spans="1:29" s="5" customFormat="1" x14ac:dyDescent="0.25">
      <c r="A41" s="1"/>
    </row>
    <row r="42" spans="1:29" s="5" customFormat="1" x14ac:dyDescent="0.25"/>
    <row r="43" spans="1:29" s="5" customFormat="1" x14ac:dyDescent="0.25"/>
    <row r="44" spans="1:29" s="5" customFormat="1" x14ac:dyDescent="0.25"/>
    <row r="45" spans="1:29" s="5" customFormat="1" x14ac:dyDescent="0.25"/>
    <row r="46" spans="1:29" s="5" customFormat="1" x14ac:dyDescent="0.25">
      <c r="H46" s="11"/>
      <c r="I46" s="11"/>
      <c r="J46" s="11"/>
      <c r="K46" s="11"/>
      <c r="L46" s="11"/>
    </row>
    <row r="47" spans="1:29" s="5" customFormat="1" x14ac:dyDescent="0.25">
      <c r="B47" s="11"/>
      <c r="C47" s="11"/>
      <c r="D47" s="11"/>
      <c r="E47" s="11"/>
      <c r="H47" s="11"/>
      <c r="I47" s="11"/>
      <c r="J47" s="11"/>
      <c r="K47" s="11"/>
      <c r="L47" s="11"/>
    </row>
    <row r="48" spans="1:29" s="5" customFormat="1" x14ac:dyDescent="0.25">
      <c r="B48" s="11"/>
      <c r="C48" s="11"/>
      <c r="D48" s="11"/>
      <c r="E48" s="11"/>
      <c r="H48" s="11"/>
      <c r="I48" s="11"/>
      <c r="J48" s="11"/>
      <c r="K48" s="11"/>
      <c r="L48" s="11"/>
    </row>
    <row r="49" spans="2:12" s="5" customFormat="1" x14ac:dyDescent="0.25">
      <c r="B49" s="11"/>
      <c r="C49" s="11"/>
      <c r="D49" s="11"/>
      <c r="E49" s="11"/>
      <c r="H49" s="11"/>
      <c r="I49" s="11"/>
      <c r="J49" s="11"/>
      <c r="K49" s="11"/>
      <c r="L49" s="11"/>
    </row>
    <row r="50" spans="2:12" s="5" customFormat="1" x14ac:dyDescent="0.25">
      <c r="B50" s="11"/>
      <c r="C50" s="11"/>
      <c r="D50" s="11"/>
      <c r="E50" s="11"/>
      <c r="H50" s="11"/>
      <c r="I50" s="11"/>
      <c r="J50" s="11"/>
      <c r="K50" s="11"/>
      <c r="L50" s="11"/>
    </row>
    <row r="51" spans="2:12" s="5" customFormat="1" x14ac:dyDescent="0.25">
      <c r="B51" s="11"/>
      <c r="C51" s="11"/>
      <c r="D51" s="11"/>
      <c r="E51" s="11"/>
      <c r="H51" s="11"/>
      <c r="I51" s="11"/>
      <c r="J51" s="11"/>
      <c r="K51" s="11"/>
      <c r="L51" s="11"/>
    </row>
    <row r="52" spans="2:12" s="5" customFormat="1" x14ac:dyDescent="0.25">
      <c r="B52" s="11"/>
      <c r="C52" s="11"/>
      <c r="D52" s="11"/>
      <c r="E52" s="11"/>
      <c r="H52" s="11"/>
      <c r="I52" s="11"/>
      <c r="J52" s="11"/>
      <c r="K52" s="11"/>
      <c r="L52" s="11"/>
    </row>
    <row r="53" spans="2:12" s="5" customFormat="1" x14ac:dyDescent="0.25">
      <c r="B53" s="11"/>
      <c r="C53" s="11"/>
      <c r="D53" s="11"/>
      <c r="E53" s="11"/>
      <c r="H53" s="11"/>
      <c r="I53" s="11"/>
      <c r="J53" s="11"/>
      <c r="K53" s="11"/>
      <c r="L53" s="11"/>
    </row>
    <row r="54" spans="2:12" s="5" customFormat="1" x14ac:dyDescent="0.25">
      <c r="B54" s="11"/>
      <c r="C54" s="11"/>
      <c r="D54" s="11"/>
      <c r="E54" s="11"/>
      <c r="H54" s="11"/>
      <c r="I54" s="11"/>
      <c r="J54" s="11"/>
      <c r="K54" s="11"/>
      <c r="L54" s="11"/>
    </row>
    <row r="55" spans="2:12" s="5" customFormat="1" x14ac:dyDescent="0.25">
      <c r="B55" s="11"/>
      <c r="C55" s="11"/>
      <c r="D55" s="11"/>
      <c r="E55" s="11"/>
      <c r="H55" s="11"/>
      <c r="I55" s="11"/>
      <c r="J55" s="11"/>
      <c r="K55" s="11"/>
      <c r="L55" s="11"/>
    </row>
    <row r="56" spans="2:12" s="5" customFormat="1" x14ac:dyDescent="0.25">
      <c r="B56" s="11"/>
      <c r="C56" s="11"/>
      <c r="D56" s="11"/>
      <c r="E56" s="11"/>
      <c r="H56" s="11"/>
      <c r="I56" s="11"/>
      <c r="J56" s="11"/>
      <c r="K56" s="11"/>
      <c r="L56" s="11"/>
    </row>
    <row r="57" spans="2:12" s="5" customFormat="1" x14ac:dyDescent="0.25">
      <c r="B57" s="11"/>
      <c r="C57" s="11"/>
      <c r="D57" s="11"/>
      <c r="E57" s="11"/>
      <c r="H57" s="11"/>
      <c r="I57" s="11"/>
      <c r="J57" s="11"/>
      <c r="K57" s="11"/>
      <c r="L57" s="11"/>
    </row>
    <row r="58" spans="2:12" s="5" customFormat="1" x14ac:dyDescent="0.25">
      <c r="B58" s="11"/>
      <c r="C58" s="11"/>
      <c r="D58" s="11"/>
      <c r="E58" s="11"/>
      <c r="H58" s="11"/>
      <c r="I58" s="11"/>
      <c r="J58" s="11"/>
      <c r="K58" s="11"/>
      <c r="L58" s="11"/>
    </row>
    <row r="59" spans="2:12" s="5" customFormat="1" x14ac:dyDescent="0.25">
      <c r="B59" s="11"/>
      <c r="C59" s="11"/>
      <c r="D59" s="11"/>
      <c r="E59" s="11"/>
      <c r="H59" s="11"/>
      <c r="I59" s="11"/>
      <c r="J59" s="11"/>
      <c r="K59" s="11"/>
      <c r="L59" s="11"/>
    </row>
    <row r="60" spans="2:12" s="5" customFormat="1" x14ac:dyDescent="0.25">
      <c r="B60" s="11"/>
      <c r="C60" s="11"/>
      <c r="D60" s="11"/>
      <c r="E60" s="11"/>
      <c r="H60" s="11"/>
      <c r="I60" s="11"/>
      <c r="J60" s="11"/>
      <c r="K60" s="11"/>
      <c r="L60" s="11"/>
    </row>
    <row r="61" spans="2:12" s="5" customFormat="1" x14ac:dyDescent="0.25">
      <c r="B61" s="11"/>
      <c r="C61" s="11"/>
      <c r="D61" s="11"/>
      <c r="E61" s="11"/>
      <c r="H61" s="11"/>
      <c r="I61" s="11"/>
      <c r="J61" s="11"/>
      <c r="K61" s="11"/>
      <c r="L61" s="11"/>
    </row>
    <row r="62" spans="2:12" s="5" customFormat="1" x14ac:dyDescent="0.25">
      <c r="B62" s="11"/>
      <c r="C62" s="11"/>
      <c r="D62" s="11"/>
      <c r="E62" s="11"/>
      <c r="H62" s="11"/>
      <c r="I62" s="11"/>
      <c r="J62" s="11"/>
      <c r="K62" s="11"/>
      <c r="L62" s="11"/>
    </row>
    <row r="63" spans="2:12" s="5" customFormat="1" x14ac:dyDescent="0.25">
      <c r="B63" s="11"/>
      <c r="C63" s="11"/>
      <c r="D63" s="11"/>
      <c r="E63" s="11"/>
      <c r="H63" s="11"/>
      <c r="I63" s="11"/>
      <c r="J63" s="11"/>
      <c r="K63" s="11"/>
      <c r="L63" s="11"/>
    </row>
    <row r="64" spans="2:12" s="5" customFormat="1" x14ac:dyDescent="0.25">
      <c r="B64" s="11"/>
      <c r="C64" s="11"/>
      <c r="D64" s="11"/>
      <c r="E64" s="11"/>
      <c r="H64" s="11"/>
      <c r="I64" s="11"/>
      <c r="J64" s="11"/>
      <c r="K64" s="11"/>
      <c r="L64" s="11"/>
    </row>
    <row r="65" spans="2:12" s="5" customFormat="1" x14ac:dyDescent="0.25">
      <c r="B65" s="11"/>
      <c r="C65" s="11"/>
      <c r="D65" s="11"/>
      <c r="E65" s="11"/>
      <c r="H65" s="11"/>
      <c r="I65" s="11"/>
      <c r="J65" s="11"/>
      <c r="K65" s="11"/>
      <c r="L65" s="11"/>
    </row>
    <row r="66" spans="2:12" s="5" customFormat="1" x14ac:dyDescent="0.25">
      <c r="B66" s="11"/>
      <c r="C66" s="11"/>
      <c r="D66" s="11"/>
      <c r="E66" s="11"/>
      <c r="H66" s="11"/>
      <c r="I66" s="11"/>
      <c r="J66" s="11"/>
      <c r="K66" s="11"/>
      <c r="L66" s="11"/>
    </row>
    <row r="67" spans="2:12" s="5" customFormat="1" x14ac:dyDescent="0.25">
      <c r="B67" s="11"/>
      <c r="C67" s="11"/>
      <c r="D67" s="11"/>
      <c r="E67" s="11"/>
      <c r="H67" s="11"/>
      <c r="I67" s="11"/>
      <c r="J67" s="11"/>
      <c r="K67" s="11"/>
      <c r="L67" s="11"/>
    </row>
    <row r="68" spans="2:12" s="5" customFormat="1" x14ac:dyDescent="0.25">
      <c r="B68" s="11"/>
      <c r="C68" s="11"/>
      <c r="D68" s="11"/>
      <c r="E68" s="11"/>
      <c r="H68" s="11"/>
      <c r="I68" s="11"/>
      <c r="J68" s="11"/>
      <c r="K68" s="11"/>
      <c r="L68" s="11"/>
    </row>
    <row r="69" spans="2:12" s="5" customFormat="1" x14ac:dyDescent="0.25">
      <c r="B69" s="11"/>
      <c r="C69" s="11"/>
      <c r="D69" s="11"/>
      <c r="E69" s="11"/>
      <c r="H69" s="11"/>
      <c r="I69" s="11"/>
      <c r="J69" s="11"/>
      <c r="K69" s="11"/>
      <c r="L69" s="11"/>
    </row>
    <row r="70" spans="2:12" s="5" customFormat="1" x14ac:dyDescent="0.25">
      <c r="B70" s="11"/>
      <c r="C70" s="11"/>
      <c r="D70" s="11"/>
      <c r="E70" s="11"/>
      <c r="H70" s="11"/>
      <c r="I70" s="11"/>
      <c r="J70" s="11"/>
      <c r="K70" s="11"/>
      <c r="L70" s="11"/>
    </row>
    <row r="71" spans="2:12" s="5" customFormat="1" x14ac:dyDescent="0.25">
      <c r="B71" s="11"/>
      <c r="C71" s="11"/>
      <c r="D71" s="11"/>
      <c r="E71" s="11"/>
      <c r="H71" s="11"/>
      <c r="I71" s="11"/>
      <c r="J71" s="11"/>
      <c r="K71" s="11"/>
      <c r="L71" s="11"/>
    </row>
    <row r="72" spans="2:12" s="5" customFormat="1" x14ac:dyDescent="0.25">
      <c r="B72" s="11"/>
      <c r="C72" s="11"/>
      <c r="D72" s="11"/>
      <c r="E72" s="11"/>
      <c r="H72" s="11"/>
      <c r="I72" s="11"/>
      <c r="J72" s="11"/>
      <c r="K72" s="11"/>
      <c r="L72" s="11"/>
    </row>
    <row r="73" spans="2:12" s="5" customFormat="1" x14ac:dyDescent="0.25">
      <c r="B73" s="11"/>
      <c r="C73" s="11"/>
      <c r="D73" s="11"/>
      <c r="E73" s="11"/>
      <c r="H73" s="11"/>
      <c r="I73" s="11"/>
      <c r="J73" s="11"/>
      <c r="K73" s="11"/>
      <c r="L73" s="11"/>
    </row>
    <row r="74" spans="2:12" s="5" customFormat="1" x14ac:dyDescent="0.25">
      <c r="B74" s="11"/>
      <c r="C74" s="11"/>
      <c r="D74" s="11"/>
      <c r="E74" s="11"/>
      <c r="H74" s="11"/>
      <c r="I74" s="11"/>
      <c r="J74" s="11"/>
      <c r="K74" s="11"/>
      <c r="L74" s="11"/>
    </row>
    <row r="75" spans="2:12" s="5" customFormat="1" x14ac:dyDescent="0.25">
      <c r="B75" s="11"/>
      <c r="C75" s="11"/>
      <c r="D75" s="11"/>
      <c r="E75" s="11"/>
      <c r="H75" s="11"/>
      <c r="I75" s="11"/>
      <c r="J75" s="11"/>
      <c r="K75" s="11"/>
      <c r="L75" s="11"/>
    </row>
    <row r="76" spans="2:12" s="5" customFormat="1" x14ac:dyDescent="0.25">
      <c r="B76" s="11"/>
      <c r="C76" s="11"/>
      <c r="D76" s="11"/>
      <c r="E76" s="11"/>
      <c r="H76" s="11"/>
      <c r="I76" s="11"/>
      <c r="J76" s="11"/>
      <c r="K76" s="11"/>
      <c r="L76" s="11"/>
    </row>
    <row r="77" spans="2:12" s="5" customFormat="1" x14ac:dyDescent="0.25">
      <c r="B77" s="11"/>
      <c r="C77" s="11"/>
      <c r="D77" s="11"/>
      <c r="E77" s="11"/>
      <c r="H77" s="11"/>
      <c r="I77" s="11"/>
      <c r="J77" s="11"/>
      <c r="K77" s="11"/>
      <c r="L77" s="11"/>
    </row>
    <row r="78" spans="2:12" s="5" customFormat="1" x14ac:dyDescent="0.25">
      <c r="B78" s="11"/>
      <c r="C78" s="11"/>
      <c r="D78" s="11"/>
      <c r="E78" s="11"/>
      <c r="H78" s="11"/>
      <c r="I78" s="11"/>
      <c r="J78" s="11"/>
      <c r="K78" s="11"/>
      <c r="L78" s="11"/>
    </row>
    <row r="79" spans="2:12" s="5" customFormat="1" x14ac:dyDescent="0.25">
      <c r="B79" s="11"/>
      <c r="C79" s="11"/>
      <c r="D79" s="11"/>
      <c r="E79" s="11"/>
      <c r="H79" s="11"/>
      <c r="I79" s="11"/>
      <c r="J79" s="11"/>
      <c r="K79" s="11"/>
      <c r="L79" s="11"/>
    </row>
    <row r="80" spans="2:12" s="5" customFormat="1" x14ac:dyDescent="0.25">
      <c r="B80" s="11"/>
      <c r="C80" s="11"/>
      <c r="D80" s="11"/>
      <c r="E80" s="11"/>
      <c r="H80" s="11"/>
      <c r="I80" s="11"/>
      <c r="J80" s="11"/>
      <c r="K80" s="11"/>
      <c r="L80" s="11"/>
    </row>
    <row r="81" spans="2:12" s="5" customFormat="1" x14ac:dyDescent="0.25">
      <c r="B81" s="11"/>
      <c r="C81" s="11"/>
      <c r="D81" s="11"/>
      <c r="E81" s="11"/>
      <c r="H81" s="11"/>
      <c r="I81" s="11"/>
      <c r="J81" s="11"/>
      <c r="K81" s="11"/>
      <c r="L81" s="11"/>
    </row>
    <row r="82" spans="2:12" s="5" customFormat="1" x14ac:dyDescent="0.25">
      <c r="B82" s="11"/>
      <c r="C82" s="11"/>
      <c r="D82" s="11"/>
      <c r="E82" s="11"/>
      <c r="H82" s="11"/>
      <c r="I82" s="11"/>
      <c r="J82" s="11"/>
      <c r="K82" s="11"/>
      <c r="L82" s="11"/>
    </row>
    <row r="83" spans="2:12" s="5" customFormat="1" x14ac:dyDescent="0.25">
      <c r="B83" s="11"/>
      <c r="C83" s="11"/>
      <c r="D83" s="11"/>
      <c r="E83" s="11"/>
      <c r="H83" s="11"/>
      <c r="I83" s="11"/>
      <c r="J83" s="11"/>
      <c r="K83" s="11"/>
      <c r="L83" s="11"/>
    </row>
    <row r="84" spans="2:12" s="5" customFormat="1" x14ac:dyDescent="0.25">
      <c r="B84" s="11"/>
      <c r="C84" s="11"/>
      <c r="D84" s="11"/>
      <c r="E84" s="11"/>
      <c r="H84" s="11"/>
      <c r="I84" s="11"/>
      <c r="J84" s="11"/>
      <c r="K84" s="11"/>
      <c r="L84" s="11"/>
    </row>
    <row r="85" spans="2:12" s="5" customFormat="1" x14ac:dyDescent="0.25">
      <c r="B85" s="11"/>
      <c r="C85" s="11"/>
      <c r="D85" s="11"/>
      <c r="E85" s="11"/>
      <c r="H85" s="11"/>
      <c r="I85" s="11"/>
      <c r="J85" s="11"/>
      <c r="K85" s="11"/>
      <c r="L85" s="11"/>
    </row>
    <row r="86" spans="2:12" s="5" customFormat="1" x14ac:dyDescent="0.25">
      <c r="B86" s="11"/>
      <c r="C86" s="11"/>
      <c r="D86" s="11"/>
      <c r="E86" s="11"/>
      <c r="H86" s="11"/>
      <c r="I86" s="11"/>
      <c r="J86" s="11"/>
      <c r="K86" s="11"/>
      <c r="L86" s="11"/>
    </row>
    <row r="87" spans="2:12" s="5" customFormat="1" x14ac:dyDescent="0.25">
      <c r="B87" s="11"/>
      <c r="C87" s="11"/>
      <c r="D87" s="11"/>
      <c r="E87" s="11"/>
      <c r="H87" s="11"/>
      <c r="I87" s="11"/>
      <c r="J87" s="11"/>
      <c r="K87" s="11"/>
      <c r="L87" s="11"/>
    </row>
    <row r="88" spans="2:12" s="5" customFormat="1" x14ac:dyDescent="0.25">
      <c r="B88" s="11"/>
      <c r="C88" s="11"/>
      <c r="D88" s="11"/>
      <c r="E88" s="11"/>
      <c r="H88" s="11"/>
      <c r="I88" s="11"/>
      <c r="J88" s="11"/>
      <c r="K88" s="11"/>
      <c r="L88" s="11"/>
    </row>
    <row r="89" spans="2:12" s="5" customFormat="1" x14ac:dyDescent="0.25">
      <c r="B89" s="11"/>
      <c r="C89" s="11"/>
      <c r="D89" s="11"/>
      <c r="E89" s="11"/>
      <c r="H89" s="11"/>
      <c r="I89" s="11"/>
      <c r="J89" s="11"/>
      <c r="K89" s="11"/>
      <c r="L89" s="11"/>
    </row>
    <row r="90" spans="2:12" s="5" customFormat="1" x14ac:dyDescent="0.25">
      <c r="B90" s="11"/>
      <c r="C90" s="11"/>
      <c r="D90" s="11"/>
      <c r="E90" s="11"/>
      <c r="H90" s="11"/>
      <c r="I90" s="11"/>
      <c r="J90" s="11"/>
      <c r="K90" s="11"/>
      <c r="L90" s="11"/>
    </row>
    <row r="91" spans="2:12" s="5" customFormat="1" x14ac:dyDescent="0.25">
      <c r="B91" s="11"/>
      <c r="C91" s="11"/>
      <c r="D91" s="11"/>
      <c r="E91" s="11"/>
      <c r="H91" s="11"/>
      <c r="I91" s="11"/>
      <c r="J91" s="11"/>
      <c r="K91" s="11"/>
      <c r="L91" s="11"/>
    </row>
    <row r="92" spans="2:12" s="5" customFormat="1" x14ac:dyDescent="0.25">
      <c r="B92" s="11"/>
      <c r="C92" s="11"/>
      <c r="D92" s="11"/>
      <c r="E92" s="11"/>
      <c r="H92" s="11"/>
      <c r="I92" s="11"/>
      <c r="J92" s="11"/>
      <c r="K92" s="11"/>
      <c r="L92" s="11"/>
    </row>
    <row r="93" spans="2:12" s="5" customFormat="1" x14ac:dyDescent="0.25">
      <c r="B93" s="11"/>
      <c r="C93" s="11"/>
      <c r="D93" s="11"/>
      <c r="E93" s="11"/>
      <c r="H93" s="11"/>
      <c r="I93" s="11"/>
      <c r="J93" s="11"/>
      <c r="K93" s="11"/>
      <c r="L93" s="11"/>
    </row>
    <row r="94" spans="2:12" s="5" customFormat="1" x14ac:dyDescent="0.25">
      <c r="B94" s="11"/>
      <c r="C94" s="11"/>
      <c r="D94" s="11"/>
      <c r="E94" s="11"/>
      <c r="H94" s="11"/>
      <c r="I94" s="11"/>
      <c r="J94" s="11"/>
      <c r="K94" s="11"/>
      <c r="L94" s="11"/>
    </row>
    <row r="95" spans="2:12" s="5" customFormat="1" x14ac:dyDescent="0.25">
      <c r="B95" s="11"/>
      <c r="C95" s="11"/>
      <c r="D95" s="11"/>
      <c r="E95" s="11"/>
      <c r="H95" s="11"/>
      <c r="I95" s="11"/>
      <c r="J95" s="11"/>
      <c r="K95" s="11"/>
      <c r="L95" s="11"/>
    </row>
    <row r="96" spans="2:12" s="5" customFormat="1" x14ac:dyDescent="0.25">
      <c r="B96" s="11"/>
      <c r="C96" s="11"/>
      <c r="D96" s="11"/>
      <c r="E96" s="11"/>
      <c r="H96" s="11"/>
      <c r="I96" s="11"/>
      <c r="J96" s="11"/>
      <c r="K96" s="11"/>
      <c r="L96" s="11"/>
    </row>
    <row r="97" spans="2:12" s="5" customFormat="1" x14ac:dyDescent="0.25">
      <c r="B97" s="11"/>
      <c r="C97" s="11"/>
      <c r="D97" s="11"/>
      <c r="E97" s="11"/>
      <c r="H97" s="11"/>
      <c r="I97" s="11"/>
      <c r="J97" s="11"/>
      <c r="K97" s="11"/>
      <c r="L97" s="11"/>
    </row>
    <row r="98" spans="2:12" s="5" customFormat="1" x14ac:dyDescent="0.25">
      <c r="B98" s="11"/>
      <c r="C98" s="11"/>
      <c r="D98" s="11"/>
      <c r="E98" s="11"/>
      <c r="H98" s="11"/>
      <c r="I98" s="11"/>
      <c r="J98" s="11"/>
      <c r="K98" s="11"/>
      <c r="L98" s="11"/>
    </row>
    <row r="99" spans="2:12" s="5" customFormat="1" x14ac:dyDescent="0.25">
      <c r="B99" s="11"/>
      <c r="C99" s="11"/>
      <c r="D99" s="11"/>
      <c r="E99" s="11"/>
      <c r="H99" s="11"/>
      <c r="I99" s="11"/>
      <c r="J99" s="11"/>
      <c r="K99" s="11"/>
      <c r="L99" s="11"/>
    </row>
    <row r="100" spans="2:12" s="5" customFormat="1" x14ac:dyDescent="0.25">
      <c r="B100" s="11"/>
      <c r="C100" s="11"/>
      <c r="D100" s="11"/>
      <c r="E100" s="11"/>
      <c r="H100" s="11"/>
      <c r="I100" s="11"/>
      <c r="J100" s="11"/>
      <c r="K100" s="11"/>
      <c r="L100" s="11"/>
    </row>
    <row r="101" spans="2:12" s="5" customFormat="1" x14ac:dyDescent="0.25">
      <c r="B101" s="11"/>
      <c r="C101" s="11"/>
      <c r="D101" s="11"/>
      <c r="E101" s="11"/>
      <c r="H101" s="11"/>
      <c r="I101" s="11"/>
      <c r="J101" s="11"/>
      <c r="K101" s="11"/>
      <c r="L101" s="11"/>
    </row>
    <row r="102" spans="2:12" s="5" customFormat="1" x14ac:dyDescent="0.25">
      <c r="B102" s="11"/>
      <c r="C102" s="11"/>
      <c r="D102" s="11"/>
      <c r="E102" s="11"/>
      <c r="H102" s="11"/>
      <c r="I102" s="11"/>
      <c r="J102" s="11"/>
      <c r="K102" s="11"/>
      <c r="L102" s="11"/>
    </row>
    <row r="103" spans="2:12" s="5" customFormat="1" x14ac:dyDescent="0.25">
      <c r="B103" s="11"/>
      <c r="C103" s="11"/>
      <c r="D103" s="11"/>
      <c r="E103" s="11"/>
      <c r="H103" s="11"/>
      <c r="I103" s="11"/>
      <c r="J103" s="11"/>
      <c r="K103" s="11"/>
      <c r="L103" s="11"/>
    </row>
    <row r="104" spans="2:12" s="5" customFormat="1" x14ac:dyDescent="0.25">
      <c r="B104" s="11"/>
      <c r="C104" s="11"/>
      <c r="D104" s="11"/>
      <c r="E104" s="11"/>
      <c r="H104" s="11"/>
      <c r="I104" s="11"/>
      <c r="J104" s="11"/>
      <c r="K104" s="11"/>
      <c r="L104" s="11"/>
    </row>
    <row r="105" spans="2:12" s="5" customFormat="1" x14ac:dyDescent="0.25">
      <c r="B105" s="11"/>
      <c r="C105" s="11"/>
      <c r="D105" s="11"/>
      <c r="E105" s="11"/>
      <c r="H105" s="11"/>
      <c r="I105" s="11"/>
      <c r="J105" s="11"/>
      <c r="K105" s="11"/>
      <c r="L105" s="11"/>
    </row>
    <row r="106" spans="2:12" s="5" customFormat="1" x14ac:dyDescent="0.25">
      <c r="B106" s="11"/>
      <c r="C106" s="11"/>
      <c r="D106" s="11"/>
      <c r="E106" s="11"/>
      <c r="H106" s="11"/>
      <c r="I106" s="11"/>
      <c r="J106" s="11"/>
      <c r="K106" s="11"/>
      <c r="L106" s="11"/>
    </row>
    <row r="107" spans="2:12" s="5" customFormat="1" x14ac:dyDescent="0.25">
      <c r="B107" s="11"/>
      <c r="C107" s="11"/>
      <c r="D107" s="11"/>
      <c r="E107" s="11"/>
      <c r="H107" s="11"/>
      <c r="I107" s="11"/>
      <c r="J107" s="11"/>
      <c r="K107" s="11"/>
      <c r="L107" s="11"/>
    </row>
    <row r="108" spans="2:12" s="5" customFormat="1" x14ac:dyDescent="0.25">
      <c r="B108" s="11"/>
      <c r="C108" s="11"/>
      <c r="D108" s="11"/>
      <c r="E108" s="11"/>
      <c r="H108" s="11"/>
      <c r="I108" s="11"/>
      <c r="J108" s="11"/>
      <c r="K108" s="11"/>
      <c r="L108" s="11"/>
    </row>
    <row r="109" spans="2:12" s="5" customFormat="1" x14ac:dyDescent="0.25">
      <c r="B109" s="11"/>
      <c r="C109" s="11"/>
      <c r="D109" s="11"/>
      <c r="E109" s="11"/>
      <c r="H109" s="11"/>
      <c r="I109" s="11"/>
      <c r="J109" s="11"/>
      <c r="K109" s="11"/>
      <c r="L109" s="11"/>
    </row>
    <row r="110" spans="2:12" s="5" customFormat="1" x14ac:dyDescent="0.25">
      <c r="B110" s="11"/>
      <c r="C110" s="11"/>
      <c r="D110" s="11"/>
      <c r="E110" s="11"/>
      <c r="H110" s="11"/>
      <c r="I110" s="11"/>
      <c r="J110" s="11"/>
      <c r="K110" s="11"/>
      <c r="L110" s="11"/>
    </row>
    <row r="111" spans="2:12" s="5" customFormat="1" x14ac:dyDescent="0.25">
      <c r="B111" s="11"/>
      <c r="C111" s="11"/>
      <c r="D111" s="11"/>
      <c r="E111" s="11"/>
      <c r="H111" s="11"/>
      <c r="I111" s="11"/>
      <c r="J111" s="11"/>
      <c r="K111" s="11"/>
      <c r="L111" s="11"/>
    </row>
    <row r="112" spans="2:12" s="5" customFormat="1" x14ac:dyDescent="0.25">
      <c r="B112" s="11"/>
      <c r="C112" s="11"/>
      <c r="D112" s="11"/>
      <c r="E112" s="11"/>
      <c r="H112" s="11"/>
      <c r="I112" s="11"/>
      <c r="J112" s="11"/>
      <c r="K112" s="11"/>
      <c r="L112" s="11"/>
    </row>
    <row r="113" spans="2:12" s="5" customFormat="1" x14ac:dyDescent="0.25">
      <c r="B113" s="11"/>
      <c r="C113" s="11"/>
      <c r="D113" s="11"/>
      <c r="E113" s="11"/>
      <c r="H113" s="11"/>
      <c r="I113" s="11"/>
      <c r="J113" s="11"/>
      <c r="K113" s="11"/>
      <c r="L113" s="11"/>
    </row>
    <row r="114" spans="2:12" s="5" customFormat="1" x14ac:dyDescent="0.25">
      <c r="B114" s="11"/>
      <c r="C114" s="11"/>
      <c r="D114" s="11"/>
      <c r="E114" s="11"/>
      <c r="H114" s="11"/>
      <c r="I114" s="11"/>
      <c r="J114" s="11"/>
      <c r="K114" s="11"/>
      <c r="L114" s="11"/>
    </row>
    <row r="115" spans="2:12" s="5" customFormat="1" x14ac:dyDescent="0.25">
      <c r="B115" s="11"/>
      <c r="C115" s="11"/>
      <c r="D115" s="11"/>
      <c r="E115" s="11"/>
      <c r="H115" s="11"/>
      <c r="I115" s="11"/>
      <c r="J115" s="11"/>
      <c r="K115" s="11"/>
      <c r="L115" s="11"/>
    </row>
    <row r="116" spans="2:12" s="5" customFormat="1" x14ac:dyDescent="0.25">
      <c r="B116" s="11"/>
      <c r="C116" s="11"/>
      <c r="D116" s="11"/>
      <c r="E116" s="11"/>
      <c r="H116" s="11"/>
      <c r="I116" s="11"/>
      <c r="J116" s="11"/>
      <c r="K116" s="11"/>
      <c r="L116" s="11"/>
    </row>
    <row r="117" spans="2:12" s="5" customFormat="1" x14ac:dyDescent="0.25">
      <c r="B117" s="11"/>
      <c r="C117" s="11"/>
      <c r="D117" s="11"/>
      <c r="E117" s="11"/>
      <c r="H117" s="11"/>
      <c r="I117" s="11"/>
      <c r="J117" s="11"/>
      <c r="K117" s="11"/>
      <c r="L117" s="11"/>
    </row>
    <row r="118" spans="2:12" s="5" customFormat="1" x14ac:dyDescent="0.25">
      <c r="B118" s="11"/>
      <c r="C118" s="11"/>
      <c r="D118" s="11"/>
      <c r="E118" s="11"/>
      <c r="H118" s="11"/>
      <c r="I118" s="11"/>
      <c r="J118" s="11"/>
      <c r="K118" s="11"/>
      <c r="L118" s="11"/>
    </row>
    <row r="119" spans="2:12" s="5" customFormat="1" x14ac:dyDescent="0.25">
      <c r="B119" s="11"/>
      <c r="C119" s="11"/>
      <c r="D119" s="11"/>
      <c r="E119" s="11"/>
      <c r="H119" s="11"/>
      <c r="I119" s="11"/>
      <c r="J119" s="11"/>
      <c r="K119" s="11"/>
      <c r="L119" s="11"/>
    </row>
    <row r="120" spans="2:12" s="5" customFormat="1" x14ac:dyDescent="0.25">
      <c r="B120" s="11"/>
      <c r="C120" s="11"/>
      <c r="D120" s="11"/>
      <c r="E120" s="11"/>
      <c r="H120" s="11"/>
      <c r="I120" s="11"/>
      <c r="J120" s="11"/>
      <c r="K120" s="11"/>
      <c r="L120" s="11"/>
    </row>
    <row r="121" spans="2:12" s="5" customFormat="1" x14ac:dyDescent="0.25">
      <c r="B121" s="11"/>
      <c r="C121" s="11"/>
      <c r="D121" s="11"/>
      <c r="E121" s="11"/>
      <c r="H121" s="11"/>
      <c r="I121" s="11"/>
      <c r="J121" s="11"/>
      <c r="K121" s="11"/>
      <c r="L121" s="11"/>
    </row>
    <row r="122" spans="2:12" s="5" customFormat="1" x14ac:dyDescent="0.25">
      <c r="B122" s="11"/>
      <c r="C122" s="11"/>
      <c r="D122" s="11"/>
      <c r="E122" s="11"/>
      <c r="H122" s="11"/>
      <c r="I122" s="11"/>
      <c r="J122" s="11"/>
      <c r="K122" s="11"/>
      <c r="L122" s="11"/>
    </row>
    <row r="123" spans="2:12" s="5" customFormat="1" x14ac:dyDescent="0.25">
      <c r="B123" s="11"/>
      <c r="C123" s="11"/>
      <c r="D123" s="11"/>
      <c r="E123" s="11"/>
      <c r="H123" s="11"/>
      <c r="I123" s="11"/>
      <c r="J123" s="11"/>
      <c r="K123" s="11"/>
      <c r="L123" s="11"/>
    </row>
    <row r="124" spans="2:12" s="5" customFormat="1" x14ac:dyDescent="0.25">
      <c r="B124" s="11"/>
      <c r="C124" s="11"/>
      <c r="D124" s="11"/>
      <c r="E124" s="11"/>
      <c r="H124" s="11"/>
      <c r="I124" s="11"/>
      <c r="J124" s="11"/>
      <c r="K124" s="11"/>
      <c r="L124" s="11"/>
    </row>
    <row r="125" spans="2:12" s="5" customFormat="1" x14ac:dyDescent="0.25">
      <c r="B125" s="11"/>
      <c r="C125" s="11"/>
      <c r="D125" s="11"/>
      <c r="E125" s="11"/>
      <c r="H125" s="11"/>
      <c r="I125" s="11"/>
      <c r="J125" s="11"/>
      <c r="K125" s="11"/>
      <c r="L125" s="11"/>
    </row>
    <row r="126" spans="2:12" s="5" customFormat="1" x14ac:dyDescent="0.25">
      <c r="B126" s="11"/>
      <c r="C126" s="11"/>
      <c r="D126" s="11"/>
      <c r="E126" s="11"/>
      <c r="H126" s="11"/>
      <c r="I126" s="11"/>
      <c r="J126" s="11"/>
      <c r="K126" s="11"/>
      <c r="L126" s="11"/>
    </row>
    <row r="127" spans="2:12" s="5" customFormat="1" x14ac:dyDescent="0.25">
      <c r="B127" s="11"/>
      <c r="C127" s="11"/>
      <c r="D127" s="11"/>
      <c r="E127" s="11"/>
      <c r="H127" s="11"/>
      <c r="I127" s="11"/>
      <c r="J127" s="11"/>
      <c r="K127" s="11"/>
      <c r="L127" s="11"/>
    </row>
    <row r="128" spans="2:12" s="5" customFormat="1" x14ac:dyDescent="0.25">
      <c r="B128" s="11"/>
      <c r="C128" s="11"/>
      <c r="D128" s="11"/>
      <c r="E128" s="11"/>
      <c r="H128" s="11"/>
      <c r="I128" s="11"/>
      <c r="J128" s="11"/>
      <c r="K128" s="11"/>
      <c r="L128" s="11"/>
    </row>
    <row r="129" spans="2:12" s="5" customFormat="1" x14ac:dyDescent="0.25">
      <c r="B129" s="11"/>
      <c r="C129" s="11"/>
      <c r="D129" s="11"/>
      <c r="E129" s="11"/>
      <c r="H129" s="11"/>
      <c r="I129" s="11"/>
      <c r="J129" s="11"/>
      <c r="K129" s="11"/>
      <c r="L129" s="11"/>
    </row>
    <row r="130" spans="2:12" s="5" customFormat="1" x14ac:dyDescent="0.25">
      <c r="B130" s="11"/>
      <c r="C130" s="11"/>
      <c r="D130" s="11"/>
      <c r="E130" s="11"/>
      <c r="H130" s="11"/>
      <c r="I130" s="11"/>
      <c r="J130" s="11"/>
      <c r="K130" s="11"/>
      <c r="L130" s="11"/>
    </row>
    <row r="131" spans="2:12" s="5" customFormat="1" x14ac:dyDescent="0.25">
      <c r="B131" s="11"/>
      <c r="C131" s="11"/>
      <c r="D131" s="11"/>
      <c r="E131" s="11"/>
      <c r="H131" s="11"/>
      <c r="I131" s="11"/>
      <c r="J131" s="11"/>
      <c r="K131" s="11"/>
      <c r="L131" s="11"/>
    </row>
    <row r="132" spans="2:12" s="5" customFormat="1" x14ac:dyDescent="0.25">
      <c r="B132" s="11"/>
      <c r="C132" s="11"/>
      <c r="D132" s="11"/>
      <c r="E132" s="11"/>
      <c r="H132" s="11"/>
      <c r="I132" s="11"/>
      <c r="J132" s="11"/>
      <c r="K132" s="11"/>
      <c r="L132" s="11"/>
    </row>
    <row r="133" spans="2:12" s="5" customFormat="1" x14ac:dyDescent="0.25">
      <c r="B133" s="11"/>
      <c r="C133" s="11"/>
      <c r="D133" s="11"/>
      <c r="E133" s="11"/>
      <c r="H133" s="11"/>
      <c r="I133" s="11"/>
      <c r="J133" s="11"/>
      <c r="K133" s="11"/>
      <c r="L133" s="11"/>
    </row>
    <row r="134" spans="2:12" s="5" customFormat="1" x14ac:dyDescent="0.25">
      <c r="B134" s="11"/>
      <c r="C134" s="11"/>
      <c r="D134" s="11"/>
      <c r="E134" s="11"/>
      <c r="H134" s="11"/>
      <c r="I134" s="11"/>
      <c r="J134" s="11"/>
      <c r="K134" s="11"/>
      <c r="L134" s="11"/>
    </row>
    <row r="135" spans="2:12" s="5" customFormat="1" x14ac:dyDescent="0.25">
      <c r="B135" s="11"/>
      <c r="C135" s="11"/>
      <c r="D135" s="11"/>
      <c r="E135" s="11"/>
      <c r="H135" s="11"/>
      <c r="I135" s="11"/>
      <c r="J135" s="11"/>
      <c r="K135" s="11"/>
      <c r="L135" s="11"/>
    </row>
    <row r="136" spans="2:12" s="5" customFormat="1" x14ac:dyDescent="0.25">
      <c r="B136" s="11"/>
      <c r="C136" s="11"/>
      <c r="D136" s="11"/>
      <c r="E136" s="11"/>
      <c r="H136" s="11"/>
      <c r="I136" s="11"/>
      <c r="J136" s="11"/>
      <c r="K136" s="11"/>
      <c r="L136" s="11"/>
    </row>
    <row r="137" spans="2:12" s="5" customFormat="1" x14ac:dyDescent="0.25">
      <c r="B137" s="11"/>
      <c r="C137" s="11"/>
      <c r="D137" s="11"/>
      <c r="E137" s="11"/>
      <c r="H137" s="11"/>
      <c r="I137" s="11"/>
      <c r="J137" s="11"/>
      <c r="K137" s="11"/>
      <c r="L137" s="11"/>
    </row>
    <row r="138" spans="2:12" s="5" customFormat="1" x14ac:dyDescent="0.25">
      <c r="B138" s="11"/>
      <c r="C138" s="11"/>
      <c r="D138" s="11"/>
      <c r="E138" s="11"/>
      <c r="H138" s="11"/>
      <c r="I138" s="11"/>
      <c r="J138" s="11"/>
      <c r="K138" s="11"/>
      <c r="L138" s="11"/>
    </row>
    <row r="139" spans="2:12" s="5" customFormat="1" x14ac:dyDescent="0.25">
      <c r="B139" s="11"/>
      <c r="C139" s="11"/>
      <c r="D139" s="11"/>
      <c r="E139" s="11"/>
      <c r="H139" s="11"/>
      <c r="I139" s="11"/>
      <c r="J139" s="11"/>
      <c r="K139" s="11"/>
      <c r="L139" s="11"/>
    </row>
    <row r="140" spans="2:12" s="5" customFormat="1" x14ac:dyDescent="0.25">
      <c r="B140" s="11"/>
      <c r="C140" s="11"/>
      <c r="D140" s="11"/>
      <c r="E140" s="11"/>
      <c r="H140" s="11"/>
      <c r="I140" s="11"/>
      <c r="J140" s="11"/>
      <c r="K140" s="11"/>
      <c r="L140" s="11"/>
    </row>
    <row r="141" spans="2:12" s="5" customFormat="1" x14ac:dyDescent="0.25">
      <c r="B141" s="11"/>
      <c r="C141" s="11"/>
      <c r="D141" s="11"/>
      <c r="E141" s="11"/>
      <c r="H141" s="11"/>
      <c r="I141" s="11"/>
      <c r="J141" s="11"/>
      <c r="K141" s="11"/>
      <c r="L141" s="11"/>
    </row>
    <row r="142" spans="2:12" s="5" customFormat="1" x14ac:dyDescent="0.25">
      <c r="B142" s="11"/>
      <c r="C142" s="11"/>
      <c r="D142" s="11"/>
      <c r="E142" s="11"/>
      <c r="H142" s="11"/>
      <c r="I142" s="11"/>
      <c r="J142" s="11"/>
      <c r="K142" s="11"/>
      <c r="L142" s="11"/>
    </row>
    <row r="143" spans="2:12" s="5" customFormat="1" x14ac:dyDescent="0.25">
      <c r="B143" s="11"/>
      <c r="C143" s="11"/>
      <c r="D143" s="11"/>
      <c r="E143" s="11"/>
      <c r="H143" s="11"/>
      <c r="I143" s="11"/>
      <c r="J143" s="11"/>
      <c r="K143" s="11"/>
      <c r="L143" s="11"/>
    </row>
    <row r="144" spans="2:12" s="5" customFormat="1" x14ac:dyDescent="0.25">
      <c r="B144" s="11"/>
      <c r="C144" s="11"/>
      <c r="D144" s="11"/>
      <c r="E144" s="11"/>
      <c r="H144" s="11"/>
      <c r="I144" s="11"/>
      <c r="J144" s="11"/>
      <c r="K144" s="11"/>
      <c r="L144" s="11"/>
    </row>
    <row r="145" spans="2:12" s="5" customFormat="1" x14ac:dyDescent="0.25">
      <c r="B145" s="11"/>
      <c r="C145" s="11"/>
      <c r="D145" s="11"/>
      <c r="E145" s="11"/>
      <c r="H145" s="11"/>
      <c r="I145" s="11"/>
      <c r="J145" s="11"/>
      <c r="K145" s="11"/>
      <c r="L145" s="11"/>
    </row>
    <row r="146" spans="2:12" s="5" customFormat="1" x14ac:dyDescent="0.25">
      <c r="B146" s="11"/>
      <c r="C146" s="11"/>
      <c r="D146" s="11"/>
      <c r="E146" s="11"/>
      <c r="H146" s="11"/>
      <c r="I146" s="11"/>
      <c r="J146" s="11"/>
      <c r="K146" s="11"/>
      <c r="L146" s="11"/>
    </row>
    <row r="147" spans="2:12" s="5" customFormat="1" x14ac:dyDescent="0.25">
      <c r="B147" s="11"/>
      <c r="C147" s="11"/>
      <c r="D147" s="11"/>
      <c r="E147" s="11"/>
      <c r="H147" s="11"/>
      <c r="I147" s="11"/>
      <c r="J147" s="11"/>
      <c r="K147" s="11"/>
      <c r="L147" s="11"/>
    </row>
    <row r="148" spans="2:12" s="5" customFormat="1" x14ac:dyDescent="0.25">
      <c r="B148" s="11"/>
      <c r="C148" s="11"/>
      <c r="D148" s="11"/>
      <c r="E148" s="11"/>
      <c r="H148" s="11"/>
      <c r="I148" s="11"/>
      <c r="J148" s="11"/>
      <c r="K148" s="11"/>
      <c r="L148" s="11"/>
    </row>
    <row r="149" spans="2:12" s="5" customFormat="1" x14ac:dyDescent="0.25">
      <c r="B149" s="11"/>
      <c r="C149" s="11"/>
      <c r="D149" s="11"/>
      <c r="E149" s="11"/>
      <c r="H149" s="11"/>
      <c r="I149" s="11"/>
      <c r="J149" s="11"/>
      <c r="K149" s="11"/>
      <c r="L149" s="11"/>
    </row>
    <row r="150" spans="2:12" s="5" customFormat="1" x14ac:dyDescent="0.25">
      <c r="B150" s="11"/>
      <c r="C150" s="11"/>
      <c r="D150" s="11"/>
      <c r="E150" s="11"/>
      <c r="H150" s="11"/>
      <c r="I150" s="11"/>
      <c r="J150" s="11"/>
      <c r="K150" s="11"/>
      <c r="L150" s="11"/>
    </row>
    <row r="151" spans="2:12" s="5" customFormat="1" x14ac:dyDescent="0.25">
      <c r="B151" s="11"/>
      <c r="C151" s="11"/>
      <c r="D151" s="11"/>
      <c r="E151" s="11"/>
      <c r="H151" s="11"/>
      <c r="I151" s="11"/>
      <c r="J151" s="11"/>
      <c r="K151" s="11"/>
      <c r="L151" s="11"/>
    </row>
    <row r="152" spans="2:12" s="5" customFormat="1" x14ac:dyDescent="0.25">
      <c r="B152" s="11"/>
      <c r="C152" s="11"/>
      <c r="D152" s="11"/>
      <c r="E152" s="11"/>
      <c r="H152" s="11"/>
      <c r="I152" s="11"/>
      <c r="J152" s="11"/>
      <c r="K152" s="11"/>
      <c r="L152" s="11"/>
    </row>
    <row r="153" spans="2:12" s="5" customFormat="1" x14ac:dyDescent="0.25">
      <c r="B153" s="11"/>
      <c r="C153" s="11"/>
      <c r="D153" s="11"/>
      <c r="E153" s="11"/>
      <c r="H153" s="11"/>
      <c r="I153" s="11"/>
      <c r="J153" s="11"/>
      <c r="K153" s="11"/>
      <c r="L153" s="11"/>
    </row>
    <row r="154" spans="2:12" s="5" customFormat="1" x14ac:dyDescent="0.25">
      <c r="B154" s="11"/>
      <c r="C154" s="11"/>
      <c r="D154" s="11"/>
      <c r="E154" s="11"/>
      <c r="H154" s="11"/>
      <c r="I154" s="11"/>
      <c r="J154" s="11"/>
      <c r="K154" s="11"/>
      <c r="L154" s="11"/>
    </row>
    <row r="155" spans="2:12" s="5" customFormat="1" x14ac:dyDescent="0.25">
      <c r="B155" s="11"/>
      <c r="C155" s="11"/>
      <c r="D155" s="11"/>
      <c r="E155" s="11"/>
      <c r="H155" s="11"/>
      <c r="I155" s="11"/>
      <c r="J155" s="11"/>
      <c r="K155" s="11"/>
      <c r="L155" s="11"/>
    </row>
    <row r="156" spans="2:12" s="5" customFormat="1" x14ac:dyDescent="0.25">
      <c r="B156" s="11"/>
      <c r="C156" s="11"/>
      <c r="D156" s="11"/>
      <c r="E156" s="11"/>
      <c r="H156" s="11"/>
      <c r="I156" s="11"/>
      <c r="J156" s="11"/>
      <c r="K156" s="11"/>
      <c r="L156" s="11"/>
    </row>
    <row r="157" spans="2:12" s="5" customFormat="1" x14ac:dyDescent="0.25">
      <c r="B157" s="11"/>
      <c r="C157" s="11"/>
      <c r="D157" s="11"/>
      <c r="E157" s="11"/>
      <c r="H157" s="11"/>
      <c r="I157" s="11"/>
      <c r="J157" s="11"/>
      <c r="K157" s="11"/>
      <c r="L157" s="11"/>
    </row>
    <row r="158" spans="2:12" s="5" customFormat="1" x14ac:dyDescent="0.25">
      <c r="B158" s="11"/>
      <c r="C158" s="11"/>
      <c r="D158" s="11"/>
      <c r="E158" s="11"/>
      <c r="H158" s="11"/>
      <c r="I158" s="11"/>
      <c r="J158" s="11"/>
      <c r="K158" s="11"/>
      <c r="L158" s="11"/>
    </row>
    <row r="159" spans="2:12" s="5" customFormat="1" x14ac:dyDescent="0.25">
      <c r="B159" s="11"/>
      <c r="C159" s="11"/>
      <c r="D159" s="11"/>
      <c r="E159" s="11"/>
      <c r="H159" s="11"/>
      <c r="I159" s="11"/>
      <c r="J159" s="11"/>
      <c r="K159" s="11"/>
      <c r="L159" s="11"/>
    </row>
    <row r="160" spans="2:12" s="5" customFormat="1" x14ac:dyDescent="0.25">
      <c r="B160" s="11"/>
      <c r="C160" s="11"/>
      <c r="D160" s="11"/>
      <c r="E160" s="11"/>
      <c r="H160" s="11"/>
      <c r="I160" s="11"/>
      <c r="J160" s="11"/>
      <c r="K160" s="11"/>
      <c r="L160" s="11"/>
    </row>
    <row r="161" spans="2:12" s="5" customFormat="1" x14ac:dyDescent="0.25">
      <c r="B161" s="11"/>
      <c r="C161" s="11"/>
      <c r="D161" s="11"/>
      <c r="E161" s="11"/>
      <c r="H161" s="11"/>
      <c r="I161" s="11"/>
      <c r="J161" s="11"/>
      <c r="K161" s="11"/>
      <c r="L161" s="11"/>
    </row>
    <row r="162" spans="2:12" s="5" customFormat="1" x14ac:dyDescent="0.25">
      <c r="B162" s="11"/>
      <c r="C162" s="11"/>
      <c r="D162" s="11"/>
      <c r="E162" s="11"/>
      <c r="H162" s="11"/>
      <c r="I162" s="11"/>
      <c r="J162" s="11"/>
      <c r="K162" s="11"/>
      <c r="L162" s="11"/>
    </row>
    <row r="163" spans="2:12" s="5" customFormat="1" x14ac:dyDescent="0.25">
      <c r="B163" s="11"/>
      <c r="C163" s="11"/>
      <c r="D163" s="11"/>
      <c r="E163" s="11"/>
      <c r="H163" s="11"/>
      <c r="I163" s="11"/>
      <c r="J163" s="11"/>
      <c r="K163" s="11"/>
      <c r="L163" s="11"/>
    </row>
    <row r="164" spans="2:12" s="5" customFormat="1" x14ac:dyDescent="0.25">
      <c r="B164" s="11"/>
      <c r="C164" s="11"/>
      <c r="D164" s="11"/>
      <c r="E164" s="11"/>
      <c r="H164" s="11"/>
      <c r="I164" s="11"/>
      <c r="J164" s="11"/>
      <c r="K164" s="11"/>
      <c r="L164" s="11"/>
    </row>
    <row r="165" spans="2:12" s="5" customFormat="1" x14ac:dyDescent="0.25">
      <c r="B165" s="11"/>
      <c r="C165" s="11"/>
      <c r="D165" s="11"/>
      <c r="E165" s="11"/>
      <c r="H165" s="11"/>
      <c r="I165" s="11"/>
      <c r="J165" s="11"/>
      <c r="K165" s="11"/>
      <c r="L165" s="11"/>
    </row>
    <row r="166" spans="2:12" s="5" customFormat="1" x14ac:dyDescent="0.25">
      <c r="B166" s="11"/>
      <c r="C166" s="11"/>
      <c r="D166" s="11"/>
      <c r="E166" s="11"/>
      <c r="H166" s="11"/>
      <c r="I166" s="11"/>
      <c r="J166" s="11"/>
      <c r="K166" s="11"/>
      <c r="L166" s="11"/>
    </row>
    <row r="167" spans="2:12" s="5" customFormat="1" x14ac:dyDescent="0.25">
      <c r="B167" s="11"/>
      <c r="C167" s="11"/>
      <c r="D167" s="11"/>
      <c r="E167" s="11"/>
      <c r="H167" s="11"/>
      <c r="I167" s="11"/>
      <c r="J167" s="11"/>
      <c r="K167" s="11"/>
      <c r="L167" s="11"/>
    </row>
    <row r="168" spans="2:12" s="5" customFormat="1" x14ac:dyDescent="0.25">
      <c r="B168" s="11"/>
      <c r="C168" s="11"/>
      <c r="D168" s="11"/>
      <c r="E168" s="11"/>
      <c r="H168" s="11"/>
      <c r="I168" s="11"/>
      <c r="J168" s="11"/>
      <c r="K168" s="11"/>
      <c r="L168" s="11"/>
    </row>
    <row r="169" spans="2:12" s="5" customFormat="1" x14ac:dyDescent="0.25">
      <c r="B169" s="11"/>
      <c r="C169" s="11"/>
      <c r="D169" s="11"/>
      <c r="E169" s="11"/>
      <c r="H169" s="11"/>
      <c r="I169" s="11"/>
      <c r="J169" s="11"/>
      <c r="K169" s="11"/>
      <c r="L169" s="11"/>
    </row>
    <row r="170" spans="2:12" s="5" customFormat="1" x14ac:dyDescent="0.25">
      <c r="B170" s="11"/>
      <c r="C170" s="11"/>
      <c r="D170" s="11"/>
      <c r="E170" s="11"/>
      <c r="H170" s="11"/>
      <c r="I170" s="11"/>
      <c r="J170" s="11"/>
      <c r="K170" s="11"/>
      <c r="L170" s="11"/>
    </row>
    <row r="171" spans="2:12" s="5" customFormat="1" x14ac:dyDescent="0.25">
      <c r="B171" s="11"/>
      <c r="C171" s="11"/>
      <c r="D171" s="11"/>
      <c r="E171" s="11"/>
      <c r="H171" s="11"/>
      <c r="I171" s="11"/>
      <c r="J171" s="11"/>
      <c r="K171" s="11"/>
      <c r="L171" s="11"/>
    </row>
    <row r="172" spans="2:12" s="5" customFormat="1" x14ac:dyDescent="0.25">
      <c r="B172" s="11"/>
      <c r="C172" s="11"/>
      <c r="D172" s="11"/>
      <c r="E172" s="11"/>
      <c r="H172" s="11"/>
      <c r="I172" s="11"/>
      <c r="J172" s="11"/>
      <c r="K172" s="11"/>
      <c r="L172" s="11"/>
    </row>
    <row r="173" spans="2:12" s="5" customFormat="1" x14ac:dyDescent="0.25">
      <c r="B173" s="11"/>
      <c r="C173" s="11"/>
      <c r="D173" s="11"/>
      <c r="E173" s="11"/>
      <c r="H173" s="11"/>
      <c r="I173" s="11"/>
      <c r="J173" s="11"/>
      <c r="K173" s="11"/>
      <c r="L173" s="11"/>
    </row>
    <row r="174" spans="2:12" s="5" customFormat="1" x14ac:dyDescent="0.25">
      <c r="B174" s="11"/>
      <c r="C174" s="11"/>
      <c r="D174" s="11"/>
      <c r="E174" s="11"/>
      <c r="H174" s="11"/>
      <c r="I174" s="11"/>
      <c r="J174" s="11"/>
      <c r="K174" s="11"/>
      <c r="L174" s="11"/>
    </row>
    <row r="175" spans="2:12" s="5" customFormat="1" x14ac:dyDescent="0.25">
      <c r="B175" s="11"/>
      <c r="C175" s="11"/>
      <c r="D175" s="11"/>
      <c r="E175" s="11"/>
      <c r="H175" s="11"/>
      <c r="I175" s="11"/>
      <c r="J175" s="11"/>
      <c r="K175" s="11"/>
      <c r="L175" s="11"/>
    </row>
    <row r="176" spans="2:12" s="5" customFormat="1" x14ac:dyDescent="0.25">
      <c r="B176" s="11"/>
      <c r="C176" s="11"/>
      <c r="D176" s="11"/>
      <c r="E176" s="11"/>
      <c r="H176" s="11"/>
      <c r="I176" s="11"/>
      <c r="J176" s="11"/>
      <c r="K176" s="11"/>
      <c r="L176" s="11"/>
    </row>
    <row r="177" spans="2:12" s="5" customFormat="1" x14ac:dyDescent="0.25">
      <c r="B177" s="11"/>
      <c r="C177" s="11"/>
      <c r="D177" s="11"/>
      <c r="E177" s="11"/>
      <c r="H177" s="11"/>
      <c r="I177" s="11"/>
      <c r="J177" s="11"/>
      <c r="K177" s="11"/>
      <c r="L177" s="11"/>
    </row>
    <row r="178" spans="2:12" s="5" customFormat="1" x14ac:dyDescent="0.25">
      <c r="B178" s="11"/>
      <c r="C178" s="11"/>
      <c r="D178" s="11"/>
      <c r="E178" s="11"/>
      <c r="H178" s="11"/>
      <c r="I178" s="11"/>
      <c r="J178" s="11"/>
      <c r="K178" s="11"/>
      <c r="L178" s="11"/>
    </row>
    <row r="179" spans="2:12" s="5" customFormat="1" x14ac:dyDescent="0.25">
      <c r="B179" s="11"/>
      <c r="C179" s="11"/>
      <c r="D179" s="11"/>
      <c r="E179" s="11"/>
      <c r="H179" s="11"/>
      <c r="I179" s="11"/>
      <c r="J179" s="11"/>
      <c r="K179" s="11"/>
      <c r="L179" s="11"/>
    </row>
    <row r="180" spans="2:12" s="5" customFormat="1" x14ac:dyDescent="0.25">
      <c r="B180" s="11"/>
      <c r="C180" s="11"/>
      <c r="D180" s="11"/>
      <c r="E180" s="11"/>
      <c r="H180" s="11"/>
      <c r="I180" s="11"/>
      <c r="J180" s="11"/>
      <c r="K180" s="11"/>
      <c r="L180" s="11"/>
    </row>
    <row r="181" spans="2:12" s="5" customFormat="1" x14ac:dyDescent="0.25">
      <c r="B181" s="11"/>
      <c r="C181" s="11"/>
      <c r="D181" s="11"/>
      <c r="E181" s="11"/>
      <c r="H181" s="11"/>
      <c r="I181" s="11"/>
      <c r="J181" s="11"/>
      <c r="K181" s="11"/>
      <c r="L181" s="11"/>
    </row>
    <row r="182" spans="2:12" s="5" customFormat="1" x14ac:dyDescent="0.25">
      <c r="B182" s="11"/>
      <c r="C182" s="11"/>
      <c r="D182" s="11"/>
      <c r="E182" s="11"/>
      <c r="H182" s="11"/>
      <c r="I182" s="11"/>
      <c r="J182" s="11"/>
      <c r="K182" s="11"/>
      <c r="L182" s="11"/>
    </row>
    <row r="183" spans="2:12" s="5" customFormat="1" x14ac:dyDescent="0.25">
      <c r="B183" s="11"/>
      <c r="C183" s="11"/>
      <c r="D183" s="11"/>
      <c r="E183" s="11"/>
      <c r="H183" s="11"/>
      <c r="I183" s="11"/>
      <c r="J183" s="11"/>
      <c r="K183" s="11"/>
      <c r="L183" s="11"/>
    </row>
    <row r="184" spans="2:12" s="5" customFormat="1" x14ac:dyDescent="0.25">
      <c r="B184" s="11"/>
      <c r="C184" s="11"/>
      <c r="D184" s="11"/>
      <c r="E184" s="11"/>
      <c r="H184" s="11"/>
      <c r="I184" s="11"/>
      <c r="J184" s="11"/>
      <c r="K184" s="11"/>
      <c r="L184" s="11"/>
    </row>
    <row r="185" spans="2:12" s="5" customFormat="1" x14ac:dyDescent="0.25">
      <c r="B185" s="11"/>
      <c r="C185" s="11"/>
      <c r="D185" s="11"/>
      <c r="E185" s="11"/>
      <c r="H185" s="11"/>
      <c r="I185" s="11"/>
      <c r="J185" s="11"/>
      <c r="K185" s="11"/>
      <c r="L185" s="11"/>
    </row>
    <row r="186" spans="2:12" s="5" customFormat="1" x14ac:dyDescent="0.25">
      <c r="B186" s="11"/>
      <c r="C186" s="11"/>
      <c r="D186" s="11"/>
      <c r="E186" s="11"/>
      <c r="H186" s="11"/>
      <c r="I186" s="11"/>
      <c r="J186" s="11"/>
      <c r="K186" s="11"/>
      <c r="L186" s="11"/>
    </row>
    <row r="187" spans="2:12" s="5" customFormat="1" x14ac:dyDescent="0.25">
      <c r="B187" s="11"/>
      <c r="C187" s="11"/>
      <c r="D187" s="11"/>
      <c r="E187" s="11"/>
      <c r="H187" s="11"/>
      <c r="I187" s="11"/>
      <c r="J187" s="11"/>
      <c r="K187" s="11"/>
      <c r="L187" s="11"/>
    </row>
    <row r="188" spans="2:12" s="5" customFormat="1" x14ac:dyDescent="0.25">
      <c r="B188" s="11"/>
      <c r="C188" s="11"/>
      <c r="D188" s="11"/>
      <c r="E188" s="11"/>
      <c r="H188" s="11"/>
      <c r="I188" s="11"/>
      <c r="J188" s="11"/>
      <c r="K188" s="11"/>
      <c r="L188" s="11"/>
    </row>
    <row r="189" spans="2:12" s="5" customFormat="1" x14ac:dyDescent="0.25">
      <c r="B189" s="11"/>
      <c r="C189" s="11"/>
      <c r="D189" s="11"/>
      <c r="E189" s="11"/>
      <c r="H189" s="11"/>
      <c r="I189" s="11"/>
      <c r="J189" s="11"/>
      <c r="K189" s="11"/>
      <c r="L189" s="11"/>
    </row>
    <row r="190" spans="2:12" s="5" customFormat="1" x14ac:dyDescent="0.25">
      <c r="B190" s="11"/>
      <c r="C190" s="11"/>
      <c r="D190" s="11"/>
      <c r="E190" s="11"/>
      <c r="H190" s="11"/>
      <c r="I190" s="11"/>
      <c r="J190" s="11"/>
      <c r="K190" s="11"/>
      <c r="L190" s="11"/>
    </row>
    <row r="191" spans="2:12" s="5" customFormat="1" x14ac:dyDescent="0.25">
      <c r="B191" s="11"/>
      <c r="C191" s="11"/>
      <c r="D191" s="11"/>
      <c r="E191" s="11"/>
      <c r="H191" s="11"/>
      <c r="I191" s="11"/>
      <c r="J191" s="11"/>
      <c r="K191" s="11"/>
      <c r="L191" s="11"/>
    </row>
    <row r="192" spans="2:12" s="5" customFormat="1" x14ac:dyDescent="0.25">
      <c r="B192" s="11"/>
      <c r="C192" s="11"/>
      <c r="D192" s="11"/>
      <c r="E192" s="11"/>
      <c r="H192" s="11"/>
      <c r="I192" s="11"/>
      <c r="J192" s="11"/>
      <c r="K192" s="11"/>
      <c r="L192" s="11"/>
    </row>
    <row r="193" spans="2:12" s="5" customFormat="1" x14ac:dyDescent="0.25">
      <c r="B193" s="11"/>
      <c r="C193" s="11"/>
      <c r="D193" s="11"/>
      <c r="E193" s="11"/>
      <c r="H193" s="11"/>
      <c r="I193" s="11"/>
      <c r="J193" s="11"/>
      <c r="K193" s="11"/>
      <c r="L193" s="11"/>
    </row>
    <row r="194" spans="2:12" s="5" customFormat="1" x14ac:dyDescent="0.25">
      <c r="B194" s="11"/>
      <c r="C194" s="11"/>
      <c r="D194" s="11"/>
      <c r="E194" s="11"/>
      <c r="H194" s="11"/>
      <c r="I194" s="11"/>
      <c r="J194" s="11"/>
      <c r="K194" s="11"/>
      <c r="L194" s="11"/>
    </row>
    <row r="195" spans="2:12" s="5" customFormat="1" x14ac:dyDescent="0.25">
      <c r="B195" s="11"/>
      <c r="C195" s="11"/>
      <c r="D195" s="11"/>
      <c r="E195" s="11"/>
      <c r="H195" s="11"/>
      <c r="I195" s="11"/>
      <c r="J195" s="11"/>
      <c r="K195" s="11"/>
      <c r="L195" s="11"/>
    </row>
    <row r="196" spans="2:12" s="5" customFormat="1" x14ac:dyDescent="0.25">
      <c r="B196" s="11"/>
      <c r="C196" s="11"/>
      <c r="D196" s="11"/>
      <c r="E196" s="11"/>
      <c r="H196" s="11"/>
      <c r="I196" s="11"/>
      <c r="J196" s="11"/>
      <c r="K196" s="11"/>
      <c r="L196" s="11"/>
    </row>
    <row r="197" spans="2:12" s="5" customFormat="1" x14ac:dyDescent="0.25">
      <c r="B197" s="11"/>
      <c r="C197" s="11"/>
      <c r="D197" s="11"/>
      <c r="E197" s="11"/>
      <c r="H197" s="11"/>
      <c r="I197" s="11"/>
      <c r="J197" s="11"/>
      <c r="K197" s="11"/>
      <c r="L197" s="11"/>
    </row>
    <row r="198" spans="2:12" s="5" customFormat="1" x14ac:dyDescent="0.25">
      <c r="B198" s="11"/>
      <c r="C198" s="11"/>
      <c r="D198" s="11"/>
      <c r="E198" s="11"/>
      <c r="H198" s="11"/>
      <c r="I198" s="11"/>
      <c r="J198" s="11"/>
      <c r="K198" s="11"/>
      <c r="L198" s="11"/>
    </row>
    <row r="199" spans="2:12" s="5" customFormat="1" x14ac:dyDescent="0.25">
      <c r="B199" s="11"/>
      <c r="C199" s="11"/>
      <c r="D199" s="11"/>
      <c r="E199" s="11"/>
      <c r="H199" s="11"/>
      <c r="I199" s="11"/>
      <c r="J199" s="11"/>
      <c r="K199" s="11"/>
      <c r="L199" s="11"/>
    </row>
    <row r="200" spans="2:12" s="5" customFormat="1" x14ac:dyDescent="0.25">
      <c r="B200" s="11"/>
      <c r="C200" s="11"/>
      <c r="D200" s="11"/>
      <c r="E200" s="11"/>
      <c r="H200" s="11"/>
      <c r="I200" s="11"/>
      <c r="J200" s="11"/>
      <c r="K200" s="11"/>
      <c r="L200" s="11"/>
    </row>
    <row r="201" spans="2:12" s="5" customFormat="1" x14ac:dyDescent="0.25">
      <c r="B201" s="11"/>
      <c r="C201" s="11"/>
      <c r="D201" s="11"/>
      <c r="E201" s="11"/>
      <c r="H201" s="11"/>
      <c r="I201" s="11"/>
      <c r="J201" s="11"/>
      <c r="K201" s="11"/>
      <c r="L201" s="11"/>
    </row>
    <row r="202" spans="2:12" s="5" customFormat="1" x14ac:dyDescent="0.25">
      <c r="B202" s="11"/>
      <c r="C202" s="11"/>
      <c r="D202" s="11"/>
      <c r="E202" s="11"/>
      <c r="H202" s="11"/>
      <c r="I202" s="11"/>
      <c r="J202" s="11"/>
      <c r="K202" s="11"/>
      <c r="L202" s="11"/>
    </row>
    <row r="203" spans="2:12" s="5" customFormat="1" x14ac:dyDescent="0.25">
      <c r="B203" s="11"/>
      <c r="C203" s="11"/>
      <c r="D203" s="11"/>
      <c r="E203" s="11"/>
      <c r="H203" s="11"/>
      <c r="I203" s="11"/>
      <c r="J203" s="11"/>
      <c r="K203" s="11"/>
      <c r="L203" s="11"/>
    </row>
    <row r="204" spans="2:12" s="5" customFormat="1" x14ac:dyDescent="0.25">
      <c r="B204" s="11"/>
      <c r="C204" s="11"/>
      <c r="D204" s="11"/>
      <c r="E204" s="11"/>
      <c r="H204" s="11"/>
      <c r="I204" s="11"/>
      <c r="J204" s="11"/>
      <c r="K204" s="11"/>
      <c r="L204" s="11"/>
    </row>
    <row r="205" spans="2:12" s="5" customFormat="1" x14ac:dyDescent="0.25">
      <c r="B205" s="11"/>
      <c r="C205" s="11"/>
      <c r="D205" s="11"/>
      <c r="E205" s="11"/>
      <c r="H205" s="11"/>
      <c r="I205" s="11"/>
      <c r="J205" s="11"/>
      <c r="K205" s="11"/>
      <c r="L205" s="11"/>
    </row>
    <row r="206" spans="2:12" s="5" customFormat="1" x14ac:dyDescent="0.25">
      <c r="B206" s="11"/>
      <c r="C206" s="11"/>
      <c r="D206" s="11"/>
      <c r="E206" s="11"/>
      <c r="H206" s="11"/>
      <c r="I206" s="11"/>
      <c r="J206" s="11"/>
      <c r="K206" s="11"/>
      <c r="L206" s="11"/>
    </row>
    <row r="207" spans="2:12" s="5" customFormat="1" x14ac:dyDescent="0.25">
      <c r="B207" s="11"/>
      <c r="C207" s="11"/>
      <c r="D207" s="11"/>
      <c r="E207" s="11"/>
      <c r="H207" s="11"/>
      <c r="I207" s="11"/>
      <c r="J207" s="11"/>
      <c r="K207" s="11"/>
      <c r="L207" s="11"/>
    </row>
    <row r="208" spans="2:12" s="5" customFormat="1" x14ac:dyDescent="0.25">
      <c r="B208" s="11"/>
      <c r="C208" s="11"/>
      <c r="D208" s="11"/>
      <c r="E208" s="11"/>
      <c r="H208" s="11"/>
      <c r="I208" s="11"/>
      <c r="J208" s="11"/>
      <c r="K208" s="11"/>
      <c r="L208" s="11"/>
    </row>
    <row r="209" spans="2:12" s="5" customFormat="1" x14ac:dyDescent="0.25">
      <c r="B209" s="11"/>
      <c r="C209" s="11"/>
      <c r="D209" s="11"/>
      <c r="E209" s="11"/>
      <c r="H209" s="11"/>
      <c r="I209" s="11"/>
      <c r="J209" s="11"/>
      <c r="K209" s="11"/>
      <c r="L209" s="11"/>
    </row>
    <row r="210" spans="2:12" s="5" customFormat="1" x14ac:dyDescent="0.25">
      <c r="B210" s="11"/>
      <c r="C210" s="11"/>
      <c r="D210" s="11"/>
      <c r="E210" s="11"/>
      <c r="H210" s="11"/>
      <c r="I210" s="11"/>
      <c r="J210" s="11"/>
      <c r="K210" s="11"/>
      <c r="L210" s="11"/>
    </row>
    <row r="211" spans="2:12" s="5" customFormat="1" x14ac:dyDescent="0.25">
      <c r="B211" s="11"/>
      <c r="C211" s="11"/>
      <c r="D211" s="11"/>
      <c r="E211" s="11"/>
      <c r="H211" s="11"/>
      <c r="I211" s="11"/>
      <c r="J211" s="11"/>
      <c r="K211" s="11"/>
      <c r="L211" s="11"/>
    </row>
    <row r="212" spans="2:12" s="5" customFormat="1" x14ac:dyDescent="0.25">
      <c r="B212" s="11"/>
      <c r="C212" s="11"/>
      <c r="D212" s="11"/>
      <c r="E212" s="11"/>
      <c r="H212" s="11"/>
      <c r="I212" s="11"/>
      <c r="J212" s="11"/>
      <c r="K212" s="11"/>
      <c r="L212" s="11"/>
    </row>
    <row r="213" spans="2:12" s="5" customFormat="1" x14ac:dyDescent="0.25">
      <c r="B213" s="11"/>
      <c r="C213" s="11"/>
      <c r="D213" s="11"/>
      <c r="E213" s="11"/>
      <c r="H213" s="11"/>
      <c r="I213" s="11"/>
      <c r="J213" s="11"/>
      <c r="K213" s="11"/>
      <c r="L213" s="11"/>
    </row>
    <row r="214" spans="2:12" s="5" customFormat="1" x14ac:dyDescent="0.25">
      <c r="B214" s="11"/>
      <c r="C214" s="11"/>
      <c r="D214" s="11"/>
      <c r="E214" s="11"/>
      <c r="H214" s="11"/>
      <c r="I214" s="11"/>
      <c r="J214" s="11"/>
      <c r="K214" s="11"/>
      <c r="L214" s="11"/>
    </row>
    <row r="215" spans="2:12" s="5" customFormat="1" x14ac:dyDescent="0.25">
      <c r="B215" s="11"/>
      <c r="C215" s="11"/>
      <c r="D215" s="11"/>
      <c r="E215" s="11"/>
      <c r="H215" s="11"/>
      <c r="I215" s="11"/>
      <c r="J215" s="11"/>
      <c r="K215" s="11"/>
      <c r="L215" s="11"/>
    </row>
    <row r="216" spans="2:12" s="5" customFormat="1" x14ac:dyDescent="0.25">
      <c r="B216" s="11"/>
      <c r="C216" s="11"/>
      <c r="D216" s="11"/>
      <c r="E216" s="11"/>
      <c r="H216" s="11"/>
      <c r="I216" s="11"/>
      <c r="J216" s="11"/>
      <c r="K216" s="11"/>
      <c r="L216" s="11"/>
    </row>
    <row r="217" spans="2:12" s="5" customFormat="1" x14ac:dyDescent="0.25">
      <c r="B217" s="11"/>
      <c r="C217" s="11"/>
      <c r="D217" s="11"/>
      <c r="E217" s="11"/>
      <c r="H217" s="11"/>
      <c r="I217" s="11"/>
      <c r="J217" s="11"/>
      <c r="K217" s="11"/>
      <c r="L217" s="11"/>
    </row>
    <row r="218" spans="2:12" s="5" customFormat="1" x14ac:dyDescent="0.25">
      <c r="B218" s="11"/>
      <c r="C218" s="11"/>
      <c r="D218" s="11"/>
      <c r="E218" s="11"/>
      <c r="H218" s="11"/>
      <c r="I218" s="11"/>
      <c r="J218" s="11"/>
      <c r="K218" s="11"/>
      <c r="L218" s="11"/>
    </row>
    <row r="219" spans="2:12" s="5" customFormat="1" x14ac:dyDescent="0.25">
      <c r="B219" s="11"/>
      <c r="C219" s="11"/>
      <c r="D219" s="11"/>
      <c r="E219" s="11"/>
      <c r="H219" s="11"/>
      <c r="I219" s="11"/>
      <c r="J219" s="11"/>
      <c r="K219" s="11"/>
      <c r="L219" s="11"/>
    </row>
    <row r="220" spans="2:12" s="5" customFormat="1" x14ac:dyDescent="0.25">
      <c r="B220" s="11"/>
      <c r="C220" s="11"/>
      <c r="D220" s="11"/>
      <c r="E220" s="11"/>
      <c r="H220" s="11"/>
      <c r="I220" s="11"/>
      <c r="J220" s="11"/>
      <c r="K220" s="11"/>
      <c r="L220" s="11"/>
    </row>
    <row r="221" spans="2:12" s="5" customFormat="1" x14ac:dyDescent="0.25">
      <c r="B221" s="11"/>
      <c r="C221" s="11"/>
      <c r="D221" s="11"/>
      <c r="E221" s="11"/>
      <c r="H221" s="11"/>
      <c r="I221" s="11"/>
      <c r="J221" s="11"/>
      <c r="K221" s="11"/>
      <c r="L221" s="11"/>
    </row>
    <row r="222" spans="2:12" s="5" customFormat="1" x14ac:dyDescent="0.25">
      <c r="B222" s="11"/>
      <c r="C222" s="11"/>
      <c r="D222" s="11"/>
      <c r="E222" s="11"/>
      <c r="H222" s="11"/>
      <c r="I222" s="11"/>
      <c r="J222" s="11"/>
      <c r="K222" s="11"/>
      <c r="L222" s="11"/>
    </row>
    <row r="223" spans="2:12" s="5" customFormat="1" x14ac:dyDescent="0.25">
      <c r="B223" s="11"/>
      <c r="C223" s="11"/>
      <c r="D223" s="11"/>
      <c r="E223" s="11"/>
      <c r="H223" s="11"/>
      <c r="I223" s="11"/>
      <c r="J223" s="11"/>
      <c r="K223" s="11"/>
      <c r="L223" s="11"/>
    </row>
    <row r="224" spans="2:12" s="5" customFormat="1" x14ac:dyDescent="0.25">
      <c r="B224" s="11"/>
      <c r="C224" s="11"/>
      <c r="D224" s="11"/>
      <c r="E224" s="11"/>
      <c r="H224" s="11"/>
      <c r="I224" s="11"/>
      <c r="J224" s="11"/>
      <c r="K224" s="11"/>
      <c r="L224" s="11"/>
    </row>
    <row r="225" spans="2:12" s="5" customFormat="1" x14ac:dyDescent="0.25">
      <c r="B225" s="11"/>
      <c r="C225" s="11"/>
      <c r="D225" s="11"/>
      <c r="E225" s="11"/>
      <c r="H225" s="11"/>
      <c r="I225" s="11"/>
      <c r="J225" s="11"/>
      <c r="K225" s="11"/>
      <c r="L225" s="11"/>
    </row>
    <row r="226" spans="2:12" s="5" customFormat="1" x14ac:dyDescent="0.25">
      <c r="B226" s="11"/>
      <c r="C226" s="11"/>
      <c r="D226" s="11"/>
      <c r="E226" s="11"/>
      <c r="H226" s="11"/>
      <c r="I226" s="11"/>
      <c r="J226" s="11"/>
      <c r="K226" s="11"/>
      <c r="L226" s="11"/>
    </row>
    <row r="227" spans="2:12" s="5" customFormat="1" x14ac:dyDescent="0.25">
      <c r="B227" s="11"/>
      <c r="C227" s="11"/>
      <c r="D227" s="11"/>
      <c r="E227" s="11"/>
      <c r="H227" s="11"/>
      <c r="I227" s="11"/>
      <c r="J227" s="11"/>
      <c r="K227" s="11"/>
      <c r="L227" s="11"/>
    </row>
    <row r="228" spans="2:12" s="5" customFormat="1" x14ac:dyDescent="0.25">
      <c r="B228" s="11"/>
      <c r="C228" s="11"/>
      <c r="D228" s="11"/>
      <c r="E228" s="11"/>
      <c r="H228" s="11"/>
      <c r="I228" s="11"/>
      <c r="J228" s="11"/>
      <c r="K228" s="11"/>
      <c r="L228" s="11"/>
    </row>
    <row r="229" spans="2:12" s="5" customFormat="1" x14ac:dyDescent="0.25">
      <c r="B229" s="11"/>
      <c r="C229" s="11"/>
      <c r="D229" s="11"/>
      <c r="E229" s="11"/>
      <c r="H229" s="11"/>
      <c r="I229" s="11"/>
      <c r="J229" s="11"/>
      <c r="K229" s="11"/>
      <c r="L229" s="11"/>
    </row>
    <row r="230" spans="2:12" s="5" customFormat="1" x14ac:dyDescent="0.25">
      <c r="B230" s="11"/>
      <c r="C230" s="11"/>
      <c r="D230" s="11"/>
      <c r="E230" s="11"/>
      <c r="H230" s="11"/>
      <c r="I230" s="11"/>
      <c r="J230" s="11"/>
      <c r="K230" s="11"/>
      <c r="L230" s="11"/>
    </row>
    <row r="231" spans="2:12" s="5" customFormat="1" x14ac:dyDescent="0.25">
      <c r="B231" s="11"/>
      <c r="C231" s="11"/>
      <c r="D231" s="11"/>
      <c r="E231" s="11"/>
      <c r="H231" s="11"/>
      <c r="I231" s="11"/>
      <c r="J231" s="11"/>
      <c r="K231" s="11"/>
      <c r="L231" s="11"/>
    </row>
    <row r="232" spans="2:12" s="5" customFormat="1" x14ac:dyDescent="0.25">
      <c r="B232" s="11"/>
      <c r="C232" s="11"/>
      <c r="D232" s="11"/>
      <c r="E232" s="11"/>
      <c r="H232" s="11"/>
      <c r="I232" s="11"/>
      <c r="J232" s="11"/>
      <c r="K232" s="11"/>
      <c r="L232" s="11"/>
    </row>
    <row r="233" spans="2:12" s="5" customFormat="1" x14ac:dyDescent="0.25">
      <c r="B233" s="11"/>
      <c r="C233" s="11"/>
      <c r="D233" s="11"/>
      <c r="E233" s="11"/>
      <c r="H233" s="11"/>
      <c r="I233" s="11"/>
      <c r="J233" s="11"/>
      <c r="K233" s="11"/>
      <c r="L233" s="11"/>
    </row>
    <row r="234" spans="2:12" s="5" customFormat="1" x14ac:dyDescent="0.25">
      <c r="B234" s="11"/>
      <c r="C234" s="11"/>
      <c r="D234" s="11"/>
      <c r="E234" s="11"/>
      <c r="H234" s="11"/>
      <c r="I234" s="11"/>
      <c r="J234" s="11"/>
      <c r="K234" s="11"/>
      <c r="L234" s="11"/>
    </row>
    <row r="235" spans="2:12" s="5" customFormat="1" x14ac:dyDescent="0.25">
      <c r="B235" s="11"/>
      <c r="C235" s="11"/>
      <c r="D235" s="11"/>
      <c r="E235" s="11"/>
      <c r="H235" s="11"/>
      <c r="I235" s="11"/>
      <c r="J235" s="11"/>
      <c r="K235" s="11"/>
      <c r="L235" s="11"/>
    </row>
    <row r="236" spans="2:12" s="5" customFormat="1" x14ac:dyDescent="0.25">
      <c r="B236" s="11"/>
      <c r="C236" s="11"/>
      <c r="D236" s="11"/>
      <c r="E236" s="11"/>
      <c r="H236" s="11"/>
      <c r="I236" s="11"/>
      <c r="J236" s="11"/>
      <c r="K236" s="11"/>
      <c r="L236" s="11"/>
    </row>
    <row r="237" spans="2:12" s="5" customFormat="1" x14ac:dyDescent="0.25">
      <c r="B237" s="11"/>
      <c r="C237" s="11"/>
      <c r="D237" s="11"/>
      <c r="E237" s="11"/>
      <c r="H237" s="11"/>
      <c r="I237" s="11"/>
      <c r="J237" s="11"/>
      <c r="K237" s="11"/>
      <c r="L237" s="11"/>
    </row>
    <row r="238" spans="2:12" s="5" customFormat="1" x14ac:dyDescent="0.25">
      <c r="B238" s="11"/>
      <c r="C238" s="11"/>
      <c r="D238" s="11"/>
      <c r="E238" s="11"/>
      <c r="H238" s="11"/>
      <c r="I238" s="11"/>
      <c r="J238" s="11"/>
      <c r="K238" s="11"/>
      <c r="L238" s="11"/>
    </row>
    <row r="239" spans="2:12" s="5" customFormat="1" x14ac:dyDescent="0.25">
      <c r="B239" s="11"/>
      <c r="C239" s="11"/>
      <c r="D239" s="11"/>
      <c r="E239" s="11"/>
      <c r="H239" s="11"/>
      <c r="I239" s="11"/>
      <c r="J239" s="11"/>
      <c r="K239" s="11"/>
      <c r="L239" s="11"/>
    </row>
    <row r="240" spans="2:12" s="5" customFormat="1" x14ac:dyDescent="0.25">
      <c r="B240" s="11"/>
      <c r="C240" s="11"/>
      <c r="D240" s="11"/>
      <c r="E240" s="11"/>
      <c r="H240" s="11"/>
      <c r="I240" s="11"/>
      <c r="J240" s="11"/>
      <c r="K240" s="11"/>
      <c r="L240" s="11"/>
    </row>
    <row r="241" spans="2:12" s="5" customFormat="1" x14ac:dyDescent="0.25">
      <c r="B241" s="11"/>
      <c r="C241" s="11"/>
      <c r="D241" s="11"/>
      <c r="E241" s="11"/>
      <c r="H241" s="11"/>
      <c r="I241" s="11"/>
      <c r="J241" s="11"/>
      <c r="K241" s="11"/>
      <c r="L241" s="11"/>
    </row>
    <row r="242" spans="2:12" s="5" customFormat="1" x14ac:dyDescent="0.25">
      <c r="B242" s="11"/>
      <c r="C242" s="11"/>
      <c r="D242" s="11"/>
      <c r="E242" s="11"/>
      <c r="H242" s="11"/>
      <c r="I242" s="11"/>
      <c r="J242" s="11"/>
      <c r="K242" s="11"/>
      <c r="L242" s="11"/>
    </row>
    <row r="243" spans="2:12" s="5" customFormat="1" x14ac:dyDescent="0.25">
      <c r="B243" s="11"/>
      <c r="C243" s="11"/>
      <c r="D243" s="11"/>
      <c r="E243" s="11"/>
      <c r="H243" s="11"/>
      <c r="I243" s="11"/>
      <c r="J243" s="11"/>
      <c r="K243" s="11"/>
      <c r="L243" s="11"/>
    </row>
    <row r="244" spans="2:12" s="5" customFormat="1" x14ac:dyDescent="0.25">
      <c r="B244" s="11"/>
      <c r="C244" s="11"/>
      <c r="D244" s="11"/>
      <c r="E244" s="11"/>
      <c r="H244" s="11"/>
      <c r="I244" s="11"/>
      <c r="J244" s="11"/>
      <c r="K244" s="11"/>
      <c r="L244" s="11"/>
    </row>
    <row r="245" spans="2:12" s="5" customFormat="1" x14ac:dyDescent="0.25">
      <c r="B245" s="11"/>
      <c r="C245" s="11"/>
      <c r="D245" s="11"/>
      <c r="E245" s="11"/>
      <c r="H245" s="11"/>
      <c r="I245" s="11"/>
      <c r="J245" s="11"/>
      <c r="K245" s="11"/>
      <c r="L245" s="11"/>
    </row>
    <row r="246" spans="2:12" s="5" customFormat="1" x14ac:dyDescent="0.25">
      <c r="B246" s="11"/>
      <c r="C246" s="11"/>
      <c r="D246" s="11"/>
      <c r="E246" s="11"/>
      <c r="H246" s="11"/>
      <c r="I246" s="11"/>
      <c r="J246" s="11"/>
      <c r="K246" s="11"/>
      <c r="L246" s="11"/>
    </row>
    <row r="247" spans="2:12" s="5" customFormat="1" x14ac:dyDescent="0.25">
      <c r="B247" s="11"/>
      <c r="C247" s="11"/>
      <c r="D247" s="11"/>
      <c r="E247" s="11"/>
      <c r="H247" s="11"/>
      <c r="I247" s="11"/>
      <c r="J247" s="11"/>
      <c r="K247" s="11"/>
      <c r="L247" s="11"/>
    </row>
    <row r="248" spans="2:12" s="5" customFormat="1" x14ac:dyDescent="0.25">
      <c r="B248" s="11"/>
      <c r="C248" s="11"/>
      <c r="D248" s="11"/>
      <c r="E248" s="11"/>
      <c r="H248" s="11"/>
      <c r="I248" s="11"/>
      <c r="J248" s="11"/>
      <c r="K248" s="11"/>
      <c r="L248" s="11"/>
    </row>
    <row r="249" spans="2:12" s="5" customFormat="1" x14ac:dyDescent="0.25">
      <c r="B249" s="11"/>
      <c r="C249" s="11"/>
      <c r="D249" s="11"/>
      <c r="E249" s="11"/>
      <c r="H249" s="11"/>
      <c r="I249" s="11"/>
      <c r="J249" s="11"/>
      <c r="K249" s="11"/>
      <c r="L249" s="11"/>
    </row>
    <row r="250" spans="2:12" s="5" customFormat="1" x14ac:dyDescent="0.25">
      <c r="B250" s="11"/>
      <c r="C250" s="11"/>
      <c r="D250" s="11"/>
      <c r="E250" s="11"/>
      <c r="H250" s="11"/>
      <c r="I250" s="11"/>
      <c r="J250" s="11"/>
      <c r="K250" s="11"/>
      <c r="L250" s="11"/>
    </row>
    <row r="251" spans="2:12" s="5" customFormat="1" x14ac:dyDescent="0.25">
      <c r="B251" s="11"/>
      <c r="C251" s="11"/>
      <c r="D251" s="11"/>
      <c r="E251" s="11"/>
      <c r="H251" s="11"/>
      <c r="I251" s="11"/>
      <c r="J251" s="11"/>
      <c r="K251" s="11"/>
      <c r="L251" s="11"/>
    </row>
    <row r="252" spans="2:12" s="5" customFormat="1" x14ac:dyDescent="0.25">
      <c r="B252" s="11"/>
      <c r="C252" s="11"/>
      <c r="D252" s="11"/>
      <c r="E252" s="11"/>
      <c r="H252" s="11"/>
      <c r="I252" s="11"/>
      <c r="J252" s="11"/>
      <c r="K252" s="11"/>
      <c r="L252" s="11"/>
    </row>
    <row r="253" spans="2:12" s="5" customFormat="1" x14ac:dyDescent="0.25">
      <c r="B253" s="11"/>
      <c r="C253" s="11"/>
      <c r="D253" s="11"/>
      <c r="E253" s="11"/>
      <c r="H253" s="11"/>
      <c r="I253" s="11"/>
      <c r="J253" s="11"/>
      <c r="K253" s="11"/>
      <c r="L253" s="11"/>
    </row>
    <row r="254" spans="2:12" s="5" customFormat="1" x14ac:dyDescent="0.25">
      <c r="B254" s="11"/>
      <c r="C254" s="11"/>
      <c r="D254" s="11"/>
      <c r="E254" s="11"/>
      <c r="H254" s="11"/>
      <c r="I254" s="11"/>
      <c r="J254" s="11"/>
      <c r="K254" s="11"/>
      <c r="L254" s="11"/>
    </row>
    <row r="255" spans="2:12" s="5" customFormat="1" x14ac:dyDescent="0.25">
      <c r="B255" s="11"/>
      <c r="C255" s="11"/>
      <c r="D255" s="11"/>
      <c r="E255" s="11"/>
      <c r="H255" s="11"/>
      <c r="I255" s="11"/>
      <c r="J255" s="11"/>
      <c r="K255" s="11"/>
      <c r="L255" s="11"/>
    </row>
    <row r="256" spans="2:12" s="5" customFormat="1" x14ac:dyDescent="0.25">
      <c r="B256" s="11"/>
      <c r="C256" s="11"/>
      <c r="D256" s="11"/>
      <c r="E256" s="11"/>
      <c r="H256" s="11"/>
      <c r="I256" s="11"/>
      <c r="J256" s="11"/>
      <c r="K256" s="11"/>
      <c r="L256" s="11"/>
    </row>
    <row r="257" spans="2:12" s="5" customFormat="1" x14ac:dyDescent="0.25">
      <c r="B257" s="11"/>
      <c r="C257" s="11"/>
      <c r="D257" s="11"/>
      <c r="E257" s="11"/>
      <c r="H257" s="11"/>
      <c r="I257" s="11"/>
      <c r="J257" s="11"/>
      <c r="K257" s="11"/>
      <c r="L257" s="11"/>
    </row>
    <row r="258" spans="2:12" s="5" customFormat="1" x14ac:dyDescent="0.25">
      <c r="B258" s="11"/>
      <c r="C258" s="11"/>
      <c r="D258" s="11"/>
      <c r="E258" s="11"/>
      <c r="H258" s="11"/>
      <c r="I258" s="11"/>
      <c r="J258" s="11"/>
      <c r="K258" s="11"/>
      <c r="L258" s="11"/>
    </row>
    <row r="259" spans="2:12" s="5" customFormat="1" x14ac:dyDescent="0.25">
      <c r="B259" s="11"/>
      <c r="C259" s="11"/>
      <c r="D259" s="11"/>
      <c r="E259" s="11"/>
      <c r="H259" s="11"/>
      <c r="I259" s="11"/>
      <c r="J259" s="11"/>
      <c r="K259" s="11"/>
      <c r="L259" s="11"/>
    </row>
    <row r="260" spans="2:12" s="5" customFormat="1" x14ac:dyDescent="0.25">
      <c r="B260" s="11"/>
      <c r="C260" s="11"/>
      <c r="D260" s="11"/>
      <c r="E260" s="11"/>
      <c r="H260" s="11"/>
      <c r="I260" s="11"/>
      <c r="J260" s="11"/>
      <c r="K260" s="11"/>
      <c r="L260" s="11"/>
    </row>
    <row r="261" spans="2:12" s="5" customFormat="1" x14ac:dyDescent="0.25">
      <c r="B261" s="11"/>
      <c r="C261" s="11"/>
      <c r="D261" s="11"/>
      <c r="E261" s="11"/>
      <c r="H261" s="11"/>
      <c r="I261" s="11"/>
      <c r="J261" s="11"/>
      <c r="K261" s="11"/>
      <c r="L261" s="11"/>
    </row>
    <row r="262" spans="2:12" s="5" customFormat="1" x14ac:dyDescent="0.25">
      <c r="B262" s="11"/>
      <c r="C262" s="11"/>
      <c r="D262" s="11"/>
      <c r="E262" s="11"/>
      <c r="H262" s="11"/>
      <c r="I262" s="11"/>
      <c r="J262" s="11"/>
      <c r="K262" s="11"/>
      <c r="L262" s="11"/>
    </row>
    <row r="263" spans="2:12" s="5" customFormat="1" x14ac:dyDescent="0.25">
      <c r="B263" s="11"/>
      <c r="C263" s="11"/>
      <c r="D263" s="11"/>
      <c r="E263" s="11"/>
      <c r="H263" s="11"/>
      <c r="I263" s="11"/>
      <c r="J263" s="11"/>
      <c r="K263" s="11"/>
      <c r="L263" s="11"/>
    </row>
    <row r="264" spans="2:12" s="5" customFormat="1" x14ac:dyDescent="0.25">
      <c r="B264" s="11"/>
      <c r="C264" s="11"/>
      <c r="D264" s="11"/>
      <c r="E264" s="11"/>
      <c r="H264" s="11"/>
      <c r="I264" s="11"/>
      <c r="J264" s="11"/>
      <c r="K264" s="11"/>
      <c r="L264" s="11"/>
    </row>
    <row r="265" spans="2:12" s="5" customFormat="1" x14ac:dyDescent="0.25">
      <c r="B265" s="11"/>
      <c r="C265" s="11"/>
      <c r="D265" s="11"/>
      <c r="E265" s="11"/>
      <c r="H265" s="11"/>
      <c r="I265" s="11"/>
      <c r="J265" s="11"/>
      <c r="K265" s="11"/>
      <c r="L265" s="11"/>
    </row>
    <row r="266" spans="2:12" s="5" customFormat="1" x14ac:dyDescent="0.25">
      <c r="B266" s="11"/>
      <c r="C266" s="11"/>
      <c r="D266" s="11"/>
      <c r="E266" s="11"/>
      <c r="H266" s="11"/>
      <c r="I266" s="11"/>
      <c r="J266" s="11"/>
      <c r="K266" s="11"/>
      <c r="L266" s="11"/>
    </row>
    <row r="267" spans="2:12" s="5" customFormat="1" x14ac:dyDescent="0.25">
      <c r="B267" s="11"/>
      <c r="C267" s="11"/>
      <c r="D267" s="11"/>
      <c r="E267" s="11"/>
      <c r="H267" s="11"/>
      <c r="I267" s="11"/>
      <c r="J267" s="11"/>
      <c r="K267" s="11"/>
      <c r="L267" s="11"/>
    </row>
    <row r="268" spans="2:12" s="5" customFormat="1" x14ac:dyDescent="0.25">
      <c r="B268" s="11"/>
      <c r="C268" s="11"/>
      <c r="D268" s="11"/>
      <c r="E268" s="11"/>
      <c r="H268" s="11"/>
      <c r="I268" s="11"/>
      <c r="J268" s="11"/>
      <c r="K268" s="11"/>
      <c r="L268" s="11"/>
    </row>
    <row r="269" spans="2:12" s="5" customFormat="1" x14ac:dyDescent="0.25">
      <c r="B269" s="11"/>
      <c r="C269" s="11"/>
      <c r="D269" s="11"/>
      <c r="E269" s="11"/>
      <c r="H269" s="11"/>
      <c r="I269" s="11"/>
      <c r="J269" s="11"/>
      <c r="K269" s="11"/>
      <c r="L269" s="11"/>
    </row>
    <row r="270" spans="2:12" s="5" customFormat="1" x14ac:dyDescent="0.25">
      <c r="B270" s="11"/>
      <c r="C270" s="11"/>
      <c r="D270" s="11"/>
      <c r="E270" s="11"/>
      <c r="H270" s="11"/>
      <c r="I270" s="11"/>
      <c r="J270" s="11"/>
      <c r="K270" s="11"/>
      <c r="L270" s="11"/>
    </row>
    <row r="271" spans="2:12" s="5" customFormat="1" x14ac:dyDescent="0.25">
      <c r="B271" s="11"/>
      <c r="C271" s="11"/>
      <c r="D271" s="11"/>
      <c r="E271" s="11"/>
      <c r="H271" s="11"/>
      <c r="I271" s="11"/>
      <c r="J271" s="11"/>
      <c r="K271" s="11"/>
      <c r="L271" s="11"/>
    </row>
    <row r="272" spans="2:12" s="5" customFormat="1" x14ac:dyDescent="0.25">
      <c r="B272" s="11"/>
      <c r="C272" s="11"/>
      <c r="D272" s="11"/>
      <c r="E272" s="11"/>
      <c r="H272" s="11"/>
      <c r="I272" s="11"/>
      <c r="J272" s="11"/>
      <c r="K272" s="11"/>
      <c r="L272" s="11"/>
    </row>
    <row r="273" spans="2:12" s="5" customFormat="1" x14ac:dyDescent="0.25">
      <c r="B273" s="11"/>
      <c r="C273" s="11"/>
      <c r="D273" s="11"/>
      <c r="E273" s="11"/>
      <c r="H273" s="11"/>
      <c r="I273" s="11"/>
      <c r="J273" s="11"/>
      <c r="K273" s="11"/>
      <c r="L273" s="11"/>
    </row>
    <row r="274" spans="2:12" s="5" customFormat="1" x14ac:dyDescent="0.25">
      <c r="B274" s="11"/>
      <c r="C274" s="11"/>
      <c r="D274" s="11"/>
      <c r="E274" s="11"/>
      <c r="H274" s="11"/>
      <c r="I274" s="11"/>
      <c r="J274" s="11"/>
      <c r="K274" s="11"/>
      <c r="L274" s="11"/>
    </row>
    <row r="275" spans="2:12" s="5" customFormat="1" x14ac:dyDescent="0.25">
      <c r="B275" s="11"/>
      <c r="C275" s="11"/>
      <c r="D275" s="11"/>
      <c r="E275" s="11"/>
      <c r="H275" s="11"/>
      <c r="I275" s="11"/>
      <c r="J275" s="11"/>
      <c r="K275" s="11"/>
      <c r="L275" s="11"/>
    </row>
    <row r="276" spans="2:12" s="5" customFormat="1" x14ac:dyDescent="0.25">
      <c r="B276" s="11"/>
      <c r="C276" s="11"/>
      <c r="D276" s="11"/>
      <c r="E276" s="11"/>
      <c r="H276" s="11"/>
      <c r="I276" s="11"/>
      <c r="J276" s="11"/>
      <c r="K276" s="11"/>
      <c r="L276" s="11"/>
    </row>
  </sheetData>
  <pageMargins left="0.79" right="0.79" top="0.98" bottom="0.98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Indice</vt:lpstr>
      <vt:lpstr>Resumen Pecuario</vt:lpstr>
      <vt:lpstr>Carne-Bovino</vt:lpstr>
      <vt:lpstr>Carne-Porcino</vt:lpstr>
      <vt:lpstr>Carne-ovino</vt:lpstr>
      <vt:lpstr>Carne-Caprino</vt:lpstr>
      <vt:lpstr>Carne-Ave</vt:lpstr>
      <vt:lpstr>Carne-Guajolote</vt:lpstr>
      <vt:lpstr>Ganado en pie-Bovino</vt:lpstr>
      <vt:lpstr>Ganado en pie-Porcino</vt:lpstr>
      <vt:lpstr>Ganado en pie-Ovino</vt:lpstr>
      <vt:lpstr>Ganado en pie-Caprino</vt:lpstr>
      <vt:lpstr>Ganado en pie-Ave</vt:lpstr>
      <vt:lpstr>Ganado en pie-Guajolote</vt:lpstr>
      <vt:lpstr>Leche-Bovino</vt:lpstr>
      <vt:lpstr>Leche-Caprino</vt:lpstr>
      <vt:lpstr>Huevo</vt:lpstr>
      <vt:lpstr>Miel</vt:lpstr>
      <vt:lpstr>Cera</vt:lpstr>
      <vt:lpstr>'Resumen Pecuario'!Área_de_impresión</vt:lpstr>
      <vt:lpstr>Indice!Producción_de_carne_en_canal_de_ganado_bovino_2000__2010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Galindo Zamora</dc:creator>
  <cp:lastModifiedBy>susana.galindo</cp:lastModifiedBy>
  <cp:lastPrinted>2015-12-16T17:39:12Z</cp:lastPrinted>
  <dcterms:created xsi:type="dcterms:W3CDTF">2013-10-23T15:26:05Z</dcterms:created>
  <dcterms:modified xsi:type="dcterms:W3CDTF">2019-02-28T23:10:32Z</dcterms:modified>
</cp:coreProperties>
</file>